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omments1.xml" ContentType="application/vnd.openxmlformats-officedocument.spreadsheetml.comments+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13_ncr:1_{158D252C-A285-4EE1-ACFD-E959C457CF78}" xr6:coauthVersionLast="47" xr6:coauthVersionMax="47" xr10:uidLastSave="{00000000-0000-0000-0000-000000000000}"/>
  <bookViews>
    <workbookView xWindow="28680" yWindow="-120" windowWidth="29040" windowHeight="15720" tabRatio="821" xr2:uid="{712EE218-BCA6-426B-8F04-23636B8B02B4}"/>
  </bookViews>
  <sheets>
    <sheet name="Impresszum" sheetId="50" r:id="rId1"/>
    <sheet name="Tartalomjegyzek" sheetId="51" r:id="rId2"/>
    <sheet name="Bevezetes" sheetId="52" r:id="rId3"/>
    <sheet name="1.1" sheetId="1" r:id="rId4"/>
    <sheet name="1.2" sheetId="2" r:id="rId5"/>
    <sheet name="1.3" sheetId="3" r:id="rId6"/>
    <sheet name="1.4" sheetId="4" r:id="rId7"/>
    <sheet name="1.5" sheetId="53" r:id="rId8"/>
    <sheet name="1.6" sheetId="6" r:id="rId9"/>
    <sheet name="1.7" sheetId="7" r:id="rId10"/>
    <sheet name="1.8" sheetId="8" r:id="rId11"/>
    <sheet name="1.9" sheetId="9" r:id="rId12"/>
    <sheet name="1.10" sheetId="10" r:id="rId13"/>
    <sheet name="2.1" sheetId="5" r:id="rId14"/>
    <sheet name="2.2A" sheetId="12" r:id="rId15"/>
    <sheet name="2.2B" sheetId="13" r:id="rId16"/>
    <sheet name="2.3" sheetId="14" r:id="rId17"/>
    <sheet name="2.4" sheetId="15" r:id="rId18"/>
    <sheet name="2.5" sheetId="16" r:id="rId19"/>
    <sheet name="2.6" sheetId="11" r:id="rId20"/>
    <sheet name="2.7" sheetId="18" r:id="rId21"/>
    <sheet name="2.8" sheetId="19" r:id="rId22"/>
    <sheet name="2.9" sheetId="20" r:id="rId23"/>
    <sheet name="2.10" sheetId="21" r:id="rId24"/>
    <sheet name="2.11" sheetId="22" r:id="rId25"/>
    <sheet name="2.12" sheetId="23" r:id="rId26"/>
    <sheet name="3.1" sheetId="24" r:id="rId27"/>
    <sheet name="3.2" sheetId="25" r:id="rId28"/>
    <sheet name="3.3" sheetId="26" r:id="rId29"/>
    <sheet name="3.4A" sheetId="27" r:id="rId30"/>
    <sheet name="3.4B" sheetId="28" r:id="rId31"/>
    <sheet name="3.4C" sheetId="29" r:id="rId32"/>
    <sheet name="3.5" sheetId="30" r:id="rId33"/>
    <sheet name="3.6" sheetId="31" r:id="rId34"/>
    <sheet name="3.7" sheetId="32" r:id="rId35"/>
    <sheet name="4.1" sheetId="33" r:id="rId36"/>
    <sheet name="4.2" sheetId="34" r:id="rId37"/>
    <sheet name="4.3" sheetId="35" r:id="rId38"/>
    <sheet name="4.4" sheetId="36" r:id="rId39"/>
    <sheet name="4.5" sheetId="37" r:id="rId40"/>
    <sheet name="4.6" sheetId="38" r:id="rId41"/>
    <sheet name="4.7" sheetId="39" r:id="rId42"/>
    <sheet name="4.8" sheetId="40" r:id="rId43"/>
    <sheet name="4.9" sheetId="41" r:id="rId44"/>
    <sheet name="4.10" sheetId="42" r:id="rId45"/>
    <sheet name="4.11" sheetId="43" r:id="rId46"/>
    <sheet name="4.12" sheetId="44" r:id="rId47"/>
    <sheet name="5.1" sheetId="45" r:id="rId48"/>
    <sheet name="5.2" sheetId="46" r:id="rId49"/>
    <sheet name="5.3" sheetId="47" r:id="rId50"/>
    <sheet name="5.4" sheetId="48" r:id="rId51"/>
    <sheet name="5.5" sheetId="49" r:id="rId52"/>
  </sheets>
  <externalReferences>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s>
  <definedNames>
    <definedName name="\B">#REF!</definedName>
    <definedName name="\P">#REF!</definedName>
    <definedName name="_____________ny10">#REF!</definedName>
    <definedName name="_____________ny11">#REF!</definedName>
    <definedName name="_____________tit39" hidden="1">{#N/A,#N/A,FALSE,"39";#N/A,#N/A,FALSE,"37"}</definedName>
    <definedName name="_____________tit40" hidden="1">{#N/A,#N/A,FALSE,"39";#N/A,#N/A,FALSE,"37"}</definedName>
    <definedName name="_____________tit78" hidden="1">{#N/A,#N/A,FALSE,"39";#N/A,#N/A,FALSE,"37"}</definedName>
    <definedName name="____________ny10">#REF!</definedName>
    <definedName name="____________ny11">#REF!</definedName>
    <definedName name="____________tit39" hidden="1">{#N/A,#N/A,FALSE,"39";#N/A,#N/A,FALSE,"37"}</definedName>
    <definedName name="____________tit40" hidden="1">{#N/A,#N/A,FALSE,"39";#N/A,#N/A,FALSE,"37"}</definedName>
    <definedName name="____________tit78" hidden="1">{#N/A,#N/A,FALSE,"39";#N/A,#N/A,FALSE,"37"}</definedName>
    <definedName name="___________EGY1">[1]!_xlbgnm.EGY1</definedName>
    <definedName name="___________EGY2">[1]!_xlbgnm.EGY2</definedName>
    <definedName name="___________EGY3">[1]!_xlbgnm.EGY3</definedName>
    <definedName name="___________EGY4">[1]!_xlbgnm.EGY4</definedName>
    <definedName name="___________ny1">[2]T!$B$1:$J$22</definedName>
    <definedName name="___________ny10">#REF!</definedName>
    <definedName name="___________ny11">#REF!</definedName>
    <definedName name="___________ny2">[2]T!$C$25:$J$39</definedName>
    <definedName name="___________ny3">[2]T!$B$41:$J$57</definedName>
    <definedName name="___________ny4">[2]T6!$B$1:$F$4</definedName>
    <definedName name="___________ny5">[2]T!$C$61:$J$75</definedName>
    <definedName name="___________ny6">[2]T!$B$79:$J$92</definedName>
    <definedName name="___________ny7">[2]T!$B$94:$J$108</definedName>
    <definedName name="___________ny8">[2]T!$B$110:$J$127</definedName>
    <definedName name="___________ny9">[2]T!$B$132:$J$142</definedName>
    <definedName name="___________tit39" hidden="1">{#N/A,#N/A,FALSE,"39";#N/A,#N/A,FALSE,"37"}</definedName>
    <definedName name="___________tit40" hidden="1">{#N/A,#N/A,FALSE,"39";#N/A,#N/A,FALSE,"37"}</definedName>
    <definedName name="___________tit78" hidden="1">{#N/A,#N/A,FALSE,"39";#N/A,#N/A,FALSE,"37"}</definedName>
    <definedName name="__________EGY1">[1]!_xlbgnm.EGY1</definedName>
    <definedName name="__________EGY2">[1]!_xlbgnm.EGY2</definedName>
    <definedName name="__________EGY3">[1]!_xlbgnm.EGY3</definedName>
    <definedName name="__________EGY4">[1]!_xlbgnm.EGY4</definedName>
    <definedName name="__________ny1">[2]T!$B$1:$J$22</definedName>
    <definedName name="__________ny10">#REF!</definedName>
    <definedName name="__________ny11">#REF!</definedName>
    <definedName name="__________ny2">[2]T!$C$25:$J$39</definedName>
    <definedName name="__________ny3">[2]T!$B$41:$J$57</definedName>
    <definedName name="__________ny4">[2]T6!$B$1:$F$4</definedName>
    <definedName name="__________ny5">[2]T!$C$61:$J$75</definedName>
    <definedName name="__________ny6">[2]T!$B$79:$J$92</definedName>
    <definedName name="__________ny7">[2]T!$B$94:$J$108</definedName>
    <definedName name="__________ny8">[2]T!$B$110:$J$127</definedName>
    <definedName name="__________ny9">[2]T!$B$132:$J$142</definedName>
    <definedName name="__________tit39" hidden="1">{#N/A,#N/A,FALSE,"39";#N/A,#N/A,FALSE,"37"}</definedName>
    <definedName name="__________tit40" hidden="1">{#N/A,#N/A,FALSE,"39";#N/A,#N/A,FALSE,"37"}</definedName>
    <definedName name="__________tit78" hidden="1">{#N/A,#N/A,FALSE,"39";#N/A,#N/A,FALSE,"37"}</definedName>
    <definedName name="_________EGY1">[1]!_xlbgnm.EGY1</definedName>
    <definedName name="_________EGY2">[1]!_xlbgnm.EGY2</definedName>
    <definedName name="_________EGY3">[1]!_xlbgnm.EGY3</definedName>
    <definedName name="_________EGY4">[1]!_xlbgnm.EGY4</definedName>
    <definedName name="_________ny1">[2]T!$B$1:$J$22</definedName>
    <definedName name="_________ny10">#REF!</definedName>
    <definedName name="_________ny11">#REF!</definedName>
    <definedName name="_________ny2">[2]T!$C$25:$J$39</definedName>
    <definedName name="_________ny3">[2]T!$B$41:$J$57</definedName>
    <definedName name="_________ny4">[2]T6!$B$1:$F$4</definedName>
    <definedName name="_________ny5">[2]T!$C$61:$J$75</definedName>
    <definedName name="_________ny6">[2]T!$B$79:$J$92</definedName>
    <definedName name="_________ny7">[2]T!$B$94:$J$108</definedName>
    <definedName name="_________ny8">[2]T!$B$110:$J$127</definedName>
    <definedName name="_________ny9">[2]T!$B$132:$J$142</definedName>
    <definedName name="_________tit39" hidden="1">{#N/A,#N/A,FALSE,"39";#N/A,#N/A,FALSE,"37"}</definedName>
    <definedName name="_________tit40" hidden="1">{#N/A,#N/A,FALSE,"39";#N/A,#N/A,FALSE,"37"}</definedName>
    <definedName name="_________tit41" hidden="1">{#N/A,#N/A,FALSE,"39";#N/A,#N/A,FALSE,"37"}</definedName>
    <definedName name="_________tit78" hidden="1">{#N/A,#N/A,FALSE,"39";#N/A,#N/A,FALSE,"37"}</definedName>
    <definedName name="_________tit79" hidden="1">{#N/A,#N/A,FALSE,"39";#N/A,#N/A,FALSE,"37"}</definedName>
    <definedName name="________EGY1">[1]!_xlbgnm.EGY1</definedName>
    <definedName name="________EGY2">[1]!_xlbgnm.EGY2</definedName>
    <definedName name="________EGY3">[1]!_xlbgnm.EGY3</definedName>
    <definedName name="________EGY4">[1]!_xlbgnm.EGY4</definedName>
    <definedName name="________ny1">[2]T!$B$1:$J$22</definedName>
    <definedName name="________ny10">#REF!</definedName>
    <definedName name="________ny11">#REF!</definedName>
    <definedName name="________ny2">[2]T!$C$25:$J$39</definedName>
    <definedName name="________ny3">[2]T!$B$41:$J$57</definedName>
    <definedName name="________ny4">[2]T6!$B$1:$F$4</definedName>
    <definedName name="________ny5">[2]T!$C$61:$J$75</definedName>
    <definedName name="________ny6">[2]T!$B$79:$J$92</definedName>
    <definedName name="________ny7">[2]T!$B$94:$J$108</definedName>
    <definedName name="________ny8">[2]T!$B$110:$J$127</definedName>
    <definedName name="________ny9">[2]T!$B$132:$J$142</definedName>
    <definedName name="________tit39" hidden="1">{#N/A,#N/A,FALSE,"39";#N/A,#N/A,FALSE,"37"}</definedName>
    <definedName name="________tit40" hidden="1">{#N/A,#N/A,FALSE,"39";#N/A,#N/A,FALSE,"37"}</definedName>
    <definedName name="________tit41" hidden="1">{#N/A,#N/A,FALSE,"39";#N/A,#N/A,FALSE,"37"}</definedName>
    <definedName name="________tit78" hidden="1">{#N/A,#N/A,FALSE,"39";#N/A,#N/A,FALSE,"37"}</definedName>
    <definedName name="________tit79" hidden="1">{#N/A,#N/A,FALSE,"39";#N/A,#N/A,FALSE,"37"}</definedName>
    <definedName name="_______EGY1">[1]!_xlbgnm.EGY1</definedName>
    <definedName name="_______EGY2">[1]!_xlbgnm.EGY2</definedName>
    <definedName name="_______EGY3">[1]!_xlbgnm.EGY3</definedName>
    <definedName name="_______EGY4">[1]!_xlbgnm.EGY4</definedName>
    <definedName name="_______ny1">[2]T!$B$1:$J$22</definedName>
    <definedName name="_______ny10">#REF!</definedName>
    <definedName name="_______ny11">#REF!</definedName>
    <definedName name="_______ny2">[2]T!$C$25:$J$39</definedName>
    <definedName name="_______ny3">[2]T!$B$41:$J$57</definedName>
    <definedName name="_______ny4">[2]T6!$B$1:$F$4</definedName>
    <definedName name="_______ny5">[2]T!$C$61:$J$75</definedName>
    <definedName name="_______ny6">[2]T!$B$79:$J$92</definedName>
    <definedName name="_______ny7">[2]T!$B$94:$J$108</definedName>
    <definedName name="_______ny8">[2]T!$B$110:$J$127</definedName>
    <definedName name="_______ny9">[2]T!$B$132:$J$142</definedName>
    <definedName name="_______tit39" hidden="1">{#N/A,#N/A,FALSE,"39";#N/A,#N/A,FALSE,"37"}</definedName>
    <definedName name="_______tit40" hidden="1">{#N/A,#N/A,FALSE,"39";#N/A,#N/A,FALSE,"37"}</definedName>
    <definedName name="_______tit41" hidden="1">{#N/A,#N/A,FALSE,"39";#N/A,#N/A,FALSE,"37"}</definedName>
    <definedName name="_______tit78" hidden="1">{#N/A,#N/A,FALSE,"39";#N/A,#N/A,FALSE,"37"}</definedName>
    <definedName name="_______tit79" hidden="1">{#N/A,#N/A,FALSE,"39";#N/A,#N/A,FALSE,"37"}</definedName>
    <definedName name="______EGY1">[1]!_xlbgnm.EGY1</definedName>
    <definedName name="______EGY2">[1]!_xlbgnm.EGY2</definedName>
    <definedName name="______EGY3">[1]!_xlbgnm.EGY3</definedName>
    <definedName name="______EGY4">[1]!_xlbgnm.EGY4</definedName>
    <definedName name="______ny1">[2]T!$B$1:$J$22</definedName>
    <definedName name="______ny10">#REF!</definedName>
    <definedName name="______ny11">#REF!</definedName>
    <definedName name="______ny2">[2]T!$C$25:$J$39</definedName>
    <definedName name="______ny3">[2]T!$B$41:$J$57</definedName>
    <definedName name="______ny4">[2]T6!$B$1:$F$4</definedName>
    <definedName name="______ny5">[2]T!$C$61:$J$75</definedName>
    <definedName name="______ny6">[2]T!$B$79:$J$92</definedName>
    <definedName name="______ny7">[2]T!$B$94:$J$108</definedName>
    <definedName name="______ny8">[2]T!$B$110:$J$127</definedName>
    <definedName name="______ny9">[2]T!$B$132:$J$142</definedName>
    <definedName name="______tit39" hidden="1">{#N/A,#N/A,FALSE,"39";#N/A,#N/A,FALSE,"37"}</definedName>
    <definedName name="______tit40" hidden="1">{#N/A,#N/A,FALSE,"39";#N/A,#N/A,FALSE,"37"}</definedName>
    <definedName name="______tit41" hidden="1">{#N/A,#N/A,FALSE,"39";#N/A,#N/A,FALSE,"37"}</definedName>
    <definedName name="______tit78" hidden="1">{#N/A,#N/A,FALSE,"39";#N/A,#N/A,FALSE,"37"}</definedName>
    <definedName name="______tit79" hidden="1">{#N/A,#N/A,FALSE,"39";#N/A,#N/A,FALSE,"37"}</definedName>
    <definedName name="_____EGY1">[1]!_xlbgnm.EGY1</definedName>
    <definedName name="_____EGY2">[1]!_xlbgnm.EGY2</definedName>
    <definedName name="_____EGY3">[1]!_xlbgnm.EGY3</definedName>
    <definedName name="_____EGY4">[1]!_xlbgnm.EGY4</definedName>
    <definedName name="_____ny1">[2]T!$B$1:$J$22</definedName>
    <definedName name="_____ny10">#REF!</definedName>
    <definedName name="_____ny11">#REF!</definedName>
    <definedName name="_____ny2">[2]T!$C$25:$J$39</definedName>
    <definedName name="_____ny3">[2]T!$B$41:$J$57</definedName>
    <definedName name="_____ny4">[2]T6!$B$1:$F$4</definedName>
    <definedName name="_____ny5">[2]T!$C$61:$J$75</definedName>
    <definedName name="_____ny6">[2]T!$B$79:$J$92</definedName>
    <definedName name="_____ny7">[2]T!$B$94:$J$108</definedName>
    <definedName name="_____ny8">[2]T!$B$110:$J$127</definedName>
    <definedName name="_____ny9">[2]T!$B$132:$J$142</definedName>
    <definedName name="_____tit39" hidden="1">{#N/A,#N/A,FALSE,"39";#N/A,#N/A,FALSE,"37"}</definedName>
    <definedName name="_____tit40" hidden="1">{#N/A,#N/A,FALSE,"39";#N/A,#N/A,FALSE,"37"}</definedName>
    <definedName name="_____tit41" hidden="1">{#N/A,#N/A,FALSE,"39";#N/A,#N/A,FALSE,"37"}</definedName>
    <definedName name="_____tit78" hidden="1">{#N/A,#N/A,FALSE,"39";#N/A,#N/A,FALSE,"37"}</definedName>
    <definedName name="_____tit79" hidden="1">{#N/A,#N/A,FALSE,"39";#N/A,#N/A,FALSE,"37"}</definedName>
    <definedName name="____EGY1">[1]!_xlbgnm.EGY1</definedName>
    <definedName name="____EGY2">[1]!_xlbgnm.EGY2</definedName>
    <definedName name="____EGY3">[1]!_xlbgnm.EGY3</definedName>
    <definedName name="____EGY4">[1]!_xlbgnm.EGY4</definedName>
    <definedName name="____ny1">[2]T!$B$1:$J$22</definedName>
    <definedName name="____ny10">#REF!</definedName>
    <definedName name="____ny11">#REF!</definedName>
    <definedName name="____ny2">[2]T!$C$25:$J$39</definedName>
    <definedName name="____ny3">[2]T!$B$41:$J$57</definedName>
    <definedName name="____ny4">[2]T6!$B$1:$F$4</definedName>
    <definedName name="____ny5">[2]T!$C$61:$J$75</definedName>
    <definedName name="____ny6">[2]T!$B$79:$J$92</definedName>
    <definedName name="____ny7">[2]T!$B$94:$J$108</definedName>
    <definedName name="____ny8">[2]T!$B$110:$J$127</definedName>
    <definedName name="____ny9">[2]T!$B$132:$J$142</definedName>
    <definedName name="____tit39" hidden="1">{#N/A,#N/A,FALSE,"39";#N/A,#N/A,FALSE,"37"}</definedName>
    <definedName name="____tit40" hidden="1">{#N/A,#N/A,FALSE,"39";#N/A,#N/A,FALSE,"37"}</definedName>
    <definedName name="____tit41" hidden="1">{#N/A,#N/A,FALSE,"39";#N/A,#N/A,FALSE,"37"}</definedName>
    <definedName name="____tit78" hidden="1">{#N/A,#N/A,FALSE,"39";#N/A,#N/A,FALSE,"37"}</definedName>
    <definedName name="____tit79" hidden="1">{#N/A,#N/A,FALSE,"39";#N/A,#N/A,FALSE,"37"}</definedName>
    <definedName name="___EGY1">[1]!_xlbgnm.EGY1</definedName>
    <definedName name="___EGY2">[1]!_xlbgnm.EGY2</definedName>
    <definedName name="___EGY3">[1]!_xlbgnm.EGY3</definedName>
    <definedName name="___EGY4">[1]!_xlbgnm.EGY4</definedName>
    <definedName name="___ny1">[2]T!$B$1:$J$22</definedName>
    <definedName name="___ny10">#REF!</definedName>
    <definedName name="___ny11">#REF!</definedName>
    <definedName name="___ny2">[2]T!$C$25:$J$39</definedName>
    <definedName name="___ny3">[2]T!$B$41:$J$57</definedName>
    <definedName name="___ny4">[2]T6!$B$1:$F$4</definedName>
    <definedName name="___ny5">[2]T!$C$61:$J$75</definedName>
    <definedName name="___ny6">[2]T!$B$79:$J$92</definedName>
    <definedName name="___ny7">[2]T!$B$94:$J$108</definedName>
    <definedName name="___ny8">[2]T!$B$110:$J$127</definedName>
    <definedName name="___ny9">[2]T!$B$132:$J$142</definedName>
    <definedName name="___tit39" hidden="1">{#N/A,#N/A,FALSE,"39";#N/A,#N/A,FALSE,"37"}</definedName>
    <definedName name="___tit40" hidden="1">{#N/A,#N/A,FALSE,"39";#N/A,#N/A,FALSE,"37"}</definedName>
    <definedName name="___tit41" hidden="1">{#N/A,#N/A,FALSE,"39";#N/A,#N/A,FALSE,"37"}</definedName>
    <definedName name="___tit78" hidden="1">{#N/A,#N/A,FALSE,"39";#N/A,#N/A,FALSE,"37"}</definedName>
    <definedName name="___tit79" hidden="1">{#N/A,#N/A,FALSE,"39";#N/A,#N/A,FALSE,"37"}</definedName>
    <definedName name="__EGY1">[1]!_xlbgnm.EGY1</definedName>
    <definedName name="__EGY2">[1]!_xlbgnm.EGY2</definedName>
    <definedName name="__EGY3">[1]!_xlbgnm.EGY3</definedName>
    <definedName name="__EGY4">[1]!_xlbgnm.EGY4</definedName>
    <definedName name="__ny1">[2]T!$B$1:$J$22</definedName>
    <definedName name="__ny10">#REF!</definedName>
    <definedName name="__ny11">#REF!</definedName>
    <definedName name="__ny2">[2]T!$C$25:$J$39</definedName>
    <definedName name="__ny3">[2]T!$B$41:$J$57</definedName>
    <definedName name="__ny4">[2]T6!$B$1:$F$4</definedName>
    <definedName name="__ny5">[2]T!$C$61:$J$75</definedName>
    <definedName name="__ny6">[2]T!$B$79:$J$92</definedName>
    <definedName name="__ny7">[2]T!$B$94:$J$108</definedName>
    <definedName name="__ny8">[2]T!$B$110:$J$127</definedName>
    <definedName name="__ny9">[2]T!$B$132:$J$142</definedName>
    <definedName name="__tit39" hidden="1">{#N/A,#N/A,FALSE,"39";#N/A,#N/A,FALSE,"37"}</definedName>
    <definedName name="__tit40" hidden="1">{#N/A,#N/A,FALSE,"39";#N/A,#N/A,FALSE,"37"}</definedName>
    <definedName name="__tit41" hidden="1">{#N/A,#N/A,FALSE,"39";#N/A,#N/A,FALSE,"37"}</definedName>
    <definedName name="__tit78" hidden="1">{#N/A,#N/A,FALSE,"39";#N/A,#N/A,FALSE,"37"}</definedName>
    <definedName name="__tit79" hidden="1">{#N/A,#N/A,FALSE,"39";#N/A,#N/A,FALSE,"37"}</definedName>
    <definedName name="_1">#REF!</definedName>
    <definedName name="_2">'[3]2'!$C$1:$AA$39</definedName>
    <definedName name="_3">#N/A</definedName>
    <definedName name="_4">#N/A</definedName>
    <definedName name="_DAT4">[4]Munka1!#REF!</definedName>
    <definedName name="_DAT5">[4]Munka1!#REF!</definedName>
    <definedName name="_EGY1">[1]!_xlbgnm.EGY1</definedName>
    <definedName name="_EGY2">[1]!_xlbgnm.EGY2</definedName>
    <definedName name="_EGY3">[1]!_xlbgnm.EGY3</definedName>
    <definedName name="_EGY4">[1]!_xlbgnm.EGY4</definedName>
    <definedName name="_Fill" hidden="1">#REF!</definedName>
    <definedName name="_g131">[5]finanszhavi!$A$3:$P$58</definedName>
    <definedName name="_Key1" hidden="1">#REF!</definedName>
    <definedName name="_Key2" hidden="1">#REF!</definedName>
    <definedName name="_ny1">[2]T!$B$1:$J$22</definedName>
    <definedName name="_ny10">#REF!</definedName>
    <definedName name="_ny11">#REF!</definedName>
    <definedName name="_ny2">[2]T!$C$25:$J$39</definedName>
    <definedName name="_ny3">[2]T!$B$41:$J$57</definedName>
    <definedName name="_ny4">[2]T6!$B$1:$F$4</definedName>
    <definedName name="_ny5">[2]T!$C$61:$J$75</definedName>
    <definedName name="_ny6">[2]T!$B$79:$J$92</definedName>
    <definedName name="_ny7">[2]T!$B$94:$J$108</definedName>
    <definedName name="_ny8">[2]T!$B$110:$J$127</definedName>
    <definedName name="_ny9">[2]T!$B$132:$J$142</definedName>
    <definedName name="_Order1" hidden="1">255</definedName>
    <definedName name="_Order2" hidden="1">255</definedName>
    <definedName name="_Sort" hidden="1">#REF!</definedName>
    <definedName name="_tit123" hidden="1">{#N/A,#N/A,FALSE,"39";#N/A,#N/A,FALSE,"37"}</definedName>
    <definedName name="_tit39" hidden="1">{#N/A,#N/A,FALSE,"39";#N/A,#N/A,FALSE,"37"}</definedName>
    <definedName name="_tit40" hidden="1">{#N/A,#N/A,FALSE,"39";#N/A,#N/A,FALSE,"37"}</definedName>
    <definedName name="_tit41" hidden="1">{#N/A,#N/A,FALSE,"39";#N/A,#N/A,FALSE,"37"}</definedName>
    <definedName name="_tit78" hidden="1">{#N/A,#N/A,FALSE,"39";#N/A,#N/A,FALSE,"37"}</definedName>
    <definedName name="_tit79" hidden="1">{#N/A,#N/A,FALSE,"39";#N/A,#N/A,FALSE,"37"}</definedName>
    <definedName name="a">[1]!_xlbgnm.EGY2</definedName>
    <definedName name="á" hidden="1">{#N/A,#N/A,FALSE,"39";#N/A,#N/A,FALSE,"37"}</definedName>
    <definedName name="A__EREDMÉNYKIMUTATÁS">'[6]3'!$C$90</definedName>
    <definedName name="A_100nál_nagyobbt">#REF!</definedName>
    <definedName name="A_20_m3_h_nál_kisebb_névleges_teljesítményű_gázmérővel_rendelkező_lakossági_és_általános_célú_fogyasztók">#REF!</definedName>
    <definedName name="aaa">#REF!</definedName>
    <definedName name="aaaa">#REF!</definedName>
    <definedName name="ac20fel">#REF!</definedName>
    <definedName name="ára">#REF!</definedName>
    <definedName name="árb">#REF!</definedName>
    <definedName name="arbev">#REF!</definedName>
    <definedName name="arbevu">#REF!</definedName>
    <definedName name="árc">#REF!</definedName>
    <definedName name="árd">#REF!</definedName>
    <definedName name="B__EREDMÉNYKIMUTATÁS">'[6]3'!$C$137</definedName>
    <definedName name="Brikett">#REF!</definedName>
    <definedName name="cc" hidden="1">{#N/A,#N/A,FALSE,"39";#N/A,#N/A,FALSE,"37"}</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31">#REF!</definedName>
    <definedName name="DATA32">#REF!</definedName>
    <definedName name="DATA33">#REF!</definedName>
    <definedName name="DATA34">#REF!</definedName>
    <definedName name="DATA35">#REF!</definedName>
    <definedName name="DATA36">#REF!</definedName>
    <definedName name="DATA37">#REF!</definedName>
    <definedName name="DATA38">#REF!</definedName>
    <definedName name="DATA39">#REF!</definedName>
    <definedName name="DATA4">#REF!</definedName>
    <definedName name="DATA40">#REF!</definedName>
    <definedName name="DATA41">#REF!</definedName>
    <definedName name="DATA42">#REF!</definedName>
    <definedName name="DATA43">#REF!</definedName>
    <definedName name="DATA44">#REF!</definedName>
    <definedName name="DATA45">#REF!</definedName>
    <definedName name="DATA46">#REF!</definedName>
    <definedName name="DATA47">#REF!</definedName>
    <definedName name="DATA48">#REF!</definedName>
    <definedName name="DATA49">#REF!</definedName>
    <definedName name="DATA5">#REF!</definedName>
    <definedName name="DATA50">#REF!</definedName>
    <definedName name="DATA51">#REF!</definedName>
    <definedName name="DATA52">#REF!</definedName>
    <definedName name="DATA53">#REF!</definedName>
    <definedName name="DATA54">#REF!</definedName>
    <definedName name="DATA55">#REF!</definedName>
    <definedName name="DATA56">#REF!</definedName>
    <definedName name="DATA57">#REF!</definedName>
    <definedName name="DATA58">#REF!</definedName>
    <definedName name="DATA59">#REF!</definedName>
    <definedName name="DATA6">#REF!</definedName>
    <definedName name="DATA60">#REF!</definedName>
    <definedName name="DATA61">#REF!</definedName>
    <definedName name="DATA62">#REF!</definedName>
    <definedName name="DATA63">#REF!</definedName>
    <definedName name="DATA7">#REF!</definedName>
    <definedName name="DATA8">#REF!</definedName>
    <definedName name="DATA9">#REF!</definedName>
    <definedName name="ddk">#REF!</definedName>
    <definedName name="dek">#REF!</definedName>
    <definedName name="DME_BeforeCloseCompleted" hidden="1">"Hamis"</definedName>
    <definedName name="ek">#REF!</definedName>
    <definedName name="es">#REF!</definedName>
    <definedName name="EZER941">[1]!EZER941</definedName>
    <definedName name="EZER942">[1]!EZER942</definedName>
    <definedName name="EZER943">[1]!EZER943</definedName>
    <definedName name="EZER951">[1]!EZER951</definedName>
    <definedName name="EZER952">[1]!EZER952</definedName>
    <definedName name="EZER953">[1]!EZER953</definedName>
    <definedName name="fok">#REF!</definedName>
    <definedName name="gszo">#REF!</definedName>
    <definedName name="gszossz">#REF!</definedName>
    <definedName name="hafinansz">[7]finanszhavi!$A$3:$P$58</definedName>
    <definedName name="HÁROM1">[1]!HÁROM1</definedName>
    <definedName name="HÁROM2">[1]!HÁROM2</definedName>
    <definedName name="HÁROM3">[1]!HÁROM3</definedName>
    <definedName name="HÁROM4">[1]!HÁROM4</definedName>
    <definedName name="infl">#REF!</definedName>
    <definedName name="Kamra_gáz_________________TJ">#REF!</definedName>
    <definedName name="KETTO1">[8]!KETTO1</definedName>
    <definedName name="KETTO2">[8]!KETTO2</definedName>
    <definedName name="KETTO3">[8]!KETTO3</definedName>
    <definedName name="KETTO5">[8]!KETTO5</definedName>
    <definedName name="KETTŐ1">[1]!KETTŐ1</definedName>
    <definedName name="KETTŐ2">[1]!KETTŐ2</definedName>
    <definedName name="KETTŐ3">[1]!KETTŐ3</definedName>
    <definedName name="KETTÖ4">[1]!KETTÖ4</definedName>
    <definedName name="KETTŐ5">[1]!KETTŐ5</definedName>
    <definedName name="ki">[9]ohtavho!$B$3:$N$90</definedName>
    <definedName name="kihasz">[9]ohtavho!$B$3:$N$90</definedName>
    <definedName name="kihasználási_óraszám">[9]ohtavho!$B$3:$N$93</definedName>
    <definedName name="kok">#REF!</definedName>
    <definedName name="lak20fel">#REF!</definedName>
    <definedName name="lakac20al">#REF!</definedName>
    <definedName name="Macro1">#REF!</definedName>
    <definedName name="Macro12">#REF!</definedName>
    <definedName name="Macro13">#REF!</definedName>
    <definedName name="Macro2">#REF!</definedName>
    <definedName name="Macro3">#REF!</definedName>
    <definedName name="Macro4">#REF!</definedName>
    <definedName name="mas">#REF!</definedName>
    <definedName name="mego1">#REF!</definedName>
    <definedName name="mego2">#REF!</definedName>
    <definedName name="mego3">#REF!</definedName>
    <definedName name="MEGYEI">[1]!MEGYEI</definedName>
    <definedName name="MÉRLEG_Eszközök__aktívák">'[6]3'!$B$4</definedName>
    <definedName name="MÉRLEG_Források__passzívák">'[6]3'!$B$54</definedName>
    <definedName name="mnb" hidden="1">{#N/A,#N/A,FALSE,"39";#N/A,#N/A,FALSE,"37"}</definedName>
    <definedName name="molk">#REF!</definedName>
    <definedName name="molossz">#REF!</definedName>
    <definedName name="NCs">16.9</definedName>
    <definedName name="NÉGY1">[1]!NÉGY1</definedName>
    <definedName name="NÉGY2">[1]!NÉGY2</definedName>
    <definedName name="NÉGY3">[1]!NÉGY3</definedName>
    <definedName name="NÉGY4">[1]!NÉGY4</definedName>
    <definedName name="Numerikus">'[10]6'!#REF!</definedName>
    <definedName name="Nv">8.44</definedName>
    <definedName name="ohtavho">[9]ohtavho!$B$3:$N$90</definedName>
    <definedName name="ossz">#REF!</definedName>
    <definedName name="összefoglaló_táblája">#REF!</definedName>
    <definedName name="ÖT1">[1]!ÖT1</definedName>
    <definedName name="ÖT2">[1]!ÖT2</definedName>
    <definedName name="ÖT3">[1]!ÖT3</definedName>
    <definedName name="q">#REF!</definedName>
    <definedName name="qas">#N/A</definedName>
    <definedName name="qq">'[11]1'!$O$26:$AB$26</definedName>
    <definedName name="qqq">#REF!</definedName>
    <definedName name="qqqerr" hidden="1">#REF!</definedName>
    <definedName name="qqqq" hidden="1">#REF!</definedName>
    <definedName name="qqqqq" hidden="1">#REF!</definedName>
    <definedName name="qqw">#N/A</definedName>
    <definedName name="qs">#REF!</definedName>
    <definedName name="qwqwqwq">#REF!</definedName>
    <definedName name="rendsz">#REF!</definedName>
    <definedName name="_xlnm.Recorder">#REF!</definedName>
    <definedName name="rrrrrrr">#REF!</definedName>
    <definedName name="RTÁ">[12]RTU!#REF!</definedName>
    <definedName name="RTÁ_01">[12]RTU!#REF!</definedName>
    <definedName name="susu11" hidden="1">{#N/A,#N/A,FALSE,"39";#N/A,#N/A,FALSE,"37"}</definedName>
    <definedName name="T1_">#REF!</definedName>
    <definedName name="T2_">'[3]4'!$O$26:$AB$26</definedName>
    <definedName name="TAB">'[3]2'!$C$7:$C$38</definedName>
    <definedName name="tarif">#REF!</definedName>
    <definedName name="tavho">[9]tavho!$A$1:$X$150</definedName>
    <definedName name="tavhokorr">[9]tavhokorr!$A$1:$R$150</definedName>
    <definedName name="TEST0">#REF!</definedName>
    <definedName name="TESTHKEY">#REF!</definedName>
    <definedName name="TESTKEYS">#REF!</definedName>
    <definedName name="TESTVKEY">#REF!</definedName>
    <definedName name="tik">#REF!</definedName>
    <definedName name="tikorrpr">#REF!</definedName>
    <definedName name="ttt">#REF!</definedName>
    <definedName name="uj">'[11]1'!$B$1:$AA$41</definedName>
    <definedName name="úőú" hidden="1">{#N/A,#N/A,FALSE,"39";#N/A,#N/A,FALSE,"37"}</definedName>
    <definedName name="üz">#REF!</definedName>
    <definedName name="üz_01">#REF!</definedName>
    <definedName name="üz_1">#REF!</definedName>
    <definedName name="üz1">#REF!</definedName>
    <definedName name="vrh">#REF!</definedName>
    <definedName name="wern.proba" hidden="1">{#N/A,#N/A,FALSE,"39";#N/A,#N/A,FALSE,"37"}</definedName>
    <definedName name="wrn" hidden="1">{#N/A,#N/A,FALSE,"39";#N/A,#N/A,FALSE,"37"}</definedName>
    <definedName name="wrn.proba." hidden="1">{#N/A,#N/A,FALSE,"39";#N/A,#N/A,FALSE,"37"}</definedName>
    <definedName name="wrn.proba.1" hidden="1">{#N/A,#N/A,FALSE,"39";#N/A,#N/A,FALSE,"37"}</definedName>
    <definedName name="wrn.proba1" hidden="1">{#N/A,#N/A,FALSE,"39";#N/A,#N/A,FALSE,"37"}</definedName>
    <definedName name="xv" hidden="1">{#N/A,#N/A,FALSE,"39";#N/A,#N/A,FALSE,"37"}</definedName>
    <definedName name="xx" hidden="1">{#N/A,#N/A,FALSE,"39";#N/A,#N/A,FALSE,"37"}</definedName>
    <definedName name="zzzzzz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27" i="37" l="1"/>
  <c r="I26" i="37"/>
  <c r="I25" i="37"/>
  <c r="M22" i="19" l="1"/>
  <c r="L22" i="19"/>
  <c r="K22" i="19"/>
  <c r="J22" i="19"/>
  <c r="I22" i="19"/>
  <c r="H22" i="19"/>
  <c r="G22" i="19"/>
  <c r="F22" i="19"/>
  <c r="E22" i="19"/>
  <c r="D22" i="19"/>
  <c r="C22" i="19"/>
  <c r="B22" i="19"/>
  <c r="F30" i="30" l="1"/>
  <c r="E30" i="30"/>
  <c r="D30" i="30"/>
  <c r="C30" i="30"/>
  <c r="B30" i="30"/>
  <c r="F29" i="30"/>
  <c r="E29" i="30"/>
  <c r="D29" i="30"/>
  <c r="C29" i="30"/>
  <c r="B29" i="30"/>
  <c r="F28" i="30"/>
  <c r="E28" i="30"/>
  <c r="D28" i="30"/>
  <c r="C28" i="30"/>
  <c r="B28" i="30"/>
  <c r="F27" i="30"/>
  <c r="E27" i="30"/>
  <c r="D27" i="30"/>
  <c r="C27" i="30"/>
  <c r="B27" i="30"/>
  <c r="F26" i="30"/>
  <c r="E26" i="30"/>
  <c r="D26" i="30"/>
  <c r="C26" i="30"/>
  <c r="B26" i="30"/>
  <c r="F25" i="30"/>
  <c r="E25" i="30"/>
  <c r="D25" i="30"/>
  <c r="C25" i="30"/>
  <c r="B25" i="30"/>
  <c r="F21" i="30"/>
  <c r="E21" i="30"/>
  <c r="D21" i="30"/>
  <c r="C21" i="30"/>
  <c r="B21" i="30"/>
  <c r="F20" i="30"/>
  <c r="E20" i="30"/>
  <c r="D20" i="30"/>
  <c r="C20" i="30"/>
  <c r="B20" i="30"/>
  <c r="F19" i="30"/>
  <c r="E19" i="30"/>
  <c r="D19" i="30"/>
  <c r="C19" i="30"/>
  <c r="B19" i="30"/>
  <c r="F18" i="30"/>
  <c r="E18" i="30"/>
  <c r="D18" i="30"/>
  <c r="C18" i="30"/>
  <c r="B18" i="30"/>
  <c r="F17" i="30"/>
  <c r="E17" i="30"/>
  <c r="D17" i="30"/>
  <c r="C17" i="30"/>
  <c r="B17" i="30"/>
  <c r="F16" i="30"/>
  <c r="E16" i="30"/>
  <c r="D16" i="30"/>
  <c r="C16" i="30"/>
  <c r="B16" i="30"/>
  <c r="F12" i="30"/>
  <c r="E12" i="30"/>
  <c r="D12" i="30"/>
  <c r="C12" i="30"/>
  <c r="B12" i="30"/>
  <c r="F11" i="30"/>
  <c r="E11" i="30"/>
  <c r="D11" i="30"/>
  <c r="C11" i="30"/>
  <c r="B11" i="30"/>
  <c r="F10" i="30"/>
  <c r="E10" i="30"/>
  <c r="D10" i="30"/>
  <c r="C10" i="30"/>
  <c r="B10" i="30"/>
  <c r="F9" i="30"/>
  <c r="E9" i="30"/>
  <c r="D9" i="30"/>
  <c r="C9" i="30"/>
  <c r="B9" i="30"/>
  <c r="F8" i="30"/>
  <c r="E8" i="30"/>
  <c r="D8" i="30"/>
  <c r="C8" i="30"/>
  <c r="B8" i="30"/>
  <c r="F7" i="30"/>
  <c r="E7" i="30"/>
  <c r="D7" i="30"/>
  <c r="C7" i="30"/>
  <c r="B7" i="30"/>
  <c r="N40" i="45" l="1"/>
  <c r="P40" i="45" s="1"/>
  <c r="N39" i="45"/>
  <c r="P39" i="45" s="1"/>
  <c r="N38" i="45"/>
  <c r="P38" i="45" s="1"/>
  <c r="U37" i="45"/>
  <c r="T37" i="45"/>
  <c r="S37" i="45"/>
  <c r="R37" i="45"/>
  <c r="Q37" i="45"/>
  <c r="N37" i="45"/>
  <c r="O37" i="45" s="1"/>
  <c r="N36" i="45"/>
  <c r="P36" i="45" s="1"/>
  <c r="N35" i="45"/>
  <c r="O35" i="45" s="1"/>
  <c r="N34" i="45"/>
  <c r="P34" i="45" s="1"/>
  <c r="N32" i="45"/>
  <c r="P32" i="45" s="1"/>
  <c r="N31" i="45"/>
  <c r="P31" i="45" s="1"/>
  <c r="N30" i="45"/>
  <c r="O30" i="45" s="1"/>
  <c r="N29" i="45"/>
  <c r="P29" i="45" s="1"/>
  <c r="N28" i="45"/>
  <c r="P28" i="45" s="1"/>
  <c r="N27" i="45"/>
  <c r="P27" i="45" s="1"/>
  <c r="N26" i="45"/>
  <c r="P26" i="45" s="1"/>
  <c r="U25" i="45"/>
  <c r="T25" i="45"/>
  <c r="S25" i="45"/>
  <c r="R25" i="45"/>
  <c r="Q25" i="45"/>
  <c r="N25" i="45"/>
  <c r="O25" i="45" s="1"/>
  <c r="N24" i="45"/>
  <c r="O24" i="45" s="1"/>
  <c r="N23" i="45"/>
  <c r="P23" i="45" s="1"/>
  <c r="N22" i="45"/>
  <c r="O22" i="45" s="1"/>
  <c r="N21" i="45"/>
  <c r="P21" i="45" s="1"/>
  <c r="N20" i="45"/>
  <c r="O20" i="45" s="1"/>
  <c r="N19" i="45"/>
  <c r="P19" i="45" s="1"/>
  <c r="N18" i="45"/>
  <c r="O18" i="45" s="1"/>
  <c r="N17" i="45"/>
  <c r="P17" i="45" s="1"/>
  <c r="N16" i="45"/>
  <c r="O16" i="45" s="1"/>
  <c r="N15" i="45"/>
  <c r="P15" i="45" s="1"/>
  <c r="N14" i="45"/>
  <c r="O14" i="45" s="1"/>
  <c r="N13" i="45"/>
  <c r="P13" i="45" s="1"/>
  <c r="N12" i="45"/>
  <c r="O12" i="45" s="1"/>
  <c r="N11" i="45"/>
  <c r="P11" i="45" s="1"/>
  <c r="U10" i="45"/>
  <c r="T10" i="45"/>
  <c r="S10" i="45"/>
  <c r="R10" i="45"/>
  <c r="Q10" i="45"/>
  <c r="N10" i="45"/>
  <c r="O10" i="45" s="1"/>
  <c r="N9" i="45"/>
  <c r="O9" i="45" s="1"/>
  <c r="N8" i="45"/>
  <c r="P8" i="45" s="1"/>
  <c r="U8" i="45" s="1"/>
  <c r="N7" i="45"/>
  <c r="P7" i="45" s="1"/>
  <c r="R7" i="45" s="1"/>
  <c r="N6" i="45"/>
  <c r="P6" i="45" s="1"/>
  <c r="U6" i="45" s="1"/>
  <c r="U5" i="45"/>
  <c r="T5" i="45"/>
  <c r="S5" i="45"/>
  <c r="R5" i="45"/>
  <c r="Q5" i="45"/>
  <c r="N5" i="45"/>
  <c r="O5" i="45" s="1"/>
  <c r="U4" i="45"/>
  <c r="T4" i="45"/>
  <c r="S4" i="45"/>
  <c r="R4" i="45"/>
  <c r="Q4" i="45"/>
  <c r="P16" i="45" l="1"/>
  <c r="U16" i="45" s="1"/>
  <c r="O8" i="45"/>
  <c r="O34" i="45"/>
  <c r="P30" i="45"/>
  <c r="O7" i="45"/>
  <c r="P22" i="45"/>
  <c r="U22" i="45" s="1"/>
  <c r="U32" i="45"/>
  <c r="R32" i="45"/>
  <c r="Q32" i="45"/>
  <c r="U26" i="45"/>
  <c r="R26" i="45"/>
  <c r="Q26" i="45"/>
  <c r="U28" i="45"/>
  <c r="R28" i="45"/>
  <c r="Q28" i="45"/>
  <c r="P18" i="45"/>
  <c r="U18" i="45" s="1"/>
  <c r="P20" i="45"/>
  <c r="U20" i="45" s="1"/>
  <c r="O32" i="45"/>
  <c r="P35" i="45"/>
  <c r="Q7" i="45"/>
  <c r="O28" i="45"/>
  <c r="S7" i="45"/>
  <c r="P9" i="45"/>
  <c r="O6" i="45"/>
  <c r="T7" i="45"/>
  <c r="P24" i="45"/>
  <c r="U24" i="45" s="1"/>
  <c r="O26" i="45"/>
  <c r="U7" i="45"/>
  <c r="P14" i="45"/>
  <c r="U14" i="45" s="1"/>
  <c r="O36" i="45"/>
  <c r="P12" i="45"/>
  <c r="U12" i="45" s="1"/>
  <c r="R23" i="45"/>
  <c r="Q23" i="45"/>
  <c r="U23" i="45"/>
  <c r="T23" i="45"/>
  <c r="S23" i="45"/>
  <c r="S27" i="45"/>
  <c r="R27" i="45"/>
  <c r="Q27" i="45"/>
  <c r="U27" i="45"/>
  <c r="T27" i="45"/>
  <c r="R19" i="45"/>
  <c r="Q19" i="45"/>
  <c r="U19" i="45"/>
  <c r="T19" i="45"/>
  <c r="S19" i="45"/>
  <c r="T36" i="45"/>
  <c r="S36" i="45"/>
  <c r="R36" i="45"/>
  <c r="Q36" i="45"/>
  <c r="U36" i="45"/>
  <c r="R17" i="45"/>
  <c r="Q17" i="45"/>
  <c r="U17" i="45"/>
  <c r="T17" i="45"/>
  <c r="S17" i="45"/>
  <c r="R15" i="45"/>
  <c r="Q15" i="45"/>
  <c r="U15" i="45"/>
  <c r="T15" i="45"/>
  <c r="S15" i="45"/>
  <c r="S31" i="45"/>
  <c r="R31" i="45"/>
  <c r="Q31" i="45"/>
  <c r="U31" i="45"/>
  <c r="T31" i="45"/>
  <c r="U38" i="45"/>
  <c r="T38" i="45"/>
  <c r="S38" i="45"/>
  <c r="R38" i="45"/>
  <c r="Q38" i="45"/>
  <c r="R21" i="45"/>
  <c r="Q21" i="45"/>
  <c r="U21" i="45"/>
  <c r="T21" i="45"/>
  <c r="S21" i="45"/>
  <c r="Q39" i="45"/>
  <c r="U39" i="45"/>
  <c r="T39" i="45"/>
  <c r="S39" i="45"/>
  <c r="R39" i="45"/>
  <c r="R13" i="45"/>
  <c r="Q13" i="45"/>
  <c r="U13" i="45"/>
  <c r="T13" i="45"/>
  <c r="S13" i="45"/>
  <c r="R11" i="45"/>
  <c r="Q11" i="45"/>
  <c r="U11" i="45"/>
  <c r="S11" i="45"/>
  <c r="T11" i="45"/>
  <c r="S29" i="45"/>
  <c r="R29" i="45"/>
  <c r="Q29" i="45"/>
  <c r="U29" i="45"/>
  <c r="T29" i="45"/>
  <c r="U40" i="45"/>
  <c r="T40" i="45"/>
  <c r="S40" i="45"/>
  <c r="R40" i="45"/>
  <c r="Q40" i="45"/>
  <c r="Q35" i="45"/>
  <c r="O38" i="45"/>
  <c r="O40" i="45"/>
  <c r="Q8" i="45"/>
  <c r="S26" i="45"/>
  <c r="O27" i="45"/>
  <c r="S28" i="45"/>
  <c r="O29" i="45"/>
  <c r="S30" i="45"/>
  <c r="O31" i="45"/>
  <c r="S32" i="45"/>
  <c r="T35" i="45"/>
  <c r="R24" i="45"/>
  <c r="R6" i="45"/>
  <c r="R8" i="45"/>
  <c r="O11" i="45"/>
  <c r="S12" i="45"/>
  <c r="O13" i="45"/>
  <c r="O15" i="45"/>
  <c r="S16" i="45"/>
  <c r="O17" i="45"/>
  <c r="S18" i="45"/>
  <c r="O19" i="45"/>
  <c r="O21" i="45"/>
  <c r="S22" i="45"/>
  <c r="O23" i="45"/>
  <c r="S24" i="45"/>
  <c r="T26" i="45"/>
  <c r="T28" i="45"/>
  <c r="T30" i="45"/>
  <c r="T32" i="45"/>
  <c r="Q12" i="45"/>
  <c r="Q14" i="45"/>
  <c r="Q16" i="45"/>
  <c r="Q24" i="45"/>
  <c r="R16" i="45"/>
  <c r="S6" i="45"/>
  <c r="S8" i="45"/>
  <c r="T12" i="45"/>
  <c r="T16" i="45"/>
  <c r="T20" i="45"/>
  <c r="T22" i="45"/>
  <c r="T24" i="45"/>
  <c r="O39" i="45"/>
  <c r="Q6" i="45"/>
  <c r="R20" i="45"/>
  <c r="T6" i="45"/>
  <c r="T8" i="45"/>
  <c r="R22" i="45" l="1"/>
  <c r="T18" i="45"/>
  <c r="Q22" i="45"/>
  <c r="Q18" i="45"/>
  <c r="R18" i="45"/>
  <c r="R12" i="45"/>
  <c r="T14" i="45"/>
  <c r="S14" i="45"/>
  <c r="R14" i="45"/>
  <c r="S20" i="45"/>
  <c r="Q20" i="45"/>
  <c r="U30" i="45"/>
  <c r="R30" i="45"/>
  <c r="Q30" i="45"/>
  <c r="U35" i="45"/>
  <c r="S35" i="45"/>
  <c r="R35" i="45"/>
  <c r="U9" i="45"/>
  <c r="T9" i="45"/>
  <c r="R9" i="45"/>
  <c r="Q9" i="45"/>
  <c r="S9" i="4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Szerző</author>
  </authors>
  <commentList>
    <comment ref="W14" authorId="0" shapeId="0" xr:uid="{E49817B1-AEB3-4304-B4F3-A851002A3857}">
      <text>
        <r>
          <rPr>
            <sz val="11"/>
            <color indexed="8"/>
            <rFont val="Calibri"/>
            <family val="2"/>
            <scheme val="minor"/>
          </rPr>
          <t>em3</t>
        </r>
      </text>
    </comment>
  </commentList>
</comments>
</file>

<file path=xl/sharedStrings.xml><?xml version="1.0" encoding="utf-8"?>
<sst xmlns="http://schemas.openxmlformats.org/spreadsheetml/2006/main" count="1525" uniqueCount="1258">
  <si>
    <t>FONTOSABB FOGALMAK MEGHATÁROZÁSA</t>
  </si>
  <si>
    <t>DEFINITION OF KEY TERMS</t>
  </si>
  <si>
    <r>
      <rPr>
        <b/>
        <sz val="11"/>
        <rFont val="Calibri"/>
        <family val="2"/>
        <charset val="238"/>
        <scheme val="minor"/>
      </rPr>
      <t>Allokálás</t>
    </r>
    <r>
      <rPr>
        <sz val="11"/>
        <rFont val="Calibri"/>
        <family val="2"/>
        <charset val="238"/>
        <scheme val="minor"/>
      </rPr>
      <t xml:space="preserve">
Allocation</t>
    </r>
  </si>
  <si>
    <r>
      <rPr>
        <b/>
        <sz val="11"/>
        <rFont val="Calibri"/>
        <family val="2"/>
        <charset val="238"/>
        <scheme val="minor"/>
      </rPr>
      <t>Az együttműködő földgázrendszer két, egymáshoz közvetlenül kapcsolódó rendszerüzemeltetője közötti földgázforgalom maradéktalan felosztása az adott hálózati ponton érintett rendszerhasználó párokra, ahol az egyik rendszerhasználó az egyik rendszerüzemeltető, a másik rendszerhasználó a másik rendszerüzemeltető rendszerhasználója.</t>
    </r>
    <r>
      <rPr>
        <sz val="11"/>
        <rFont val="Calibri"/>
        <family val="2"/>
        <charset val="238"/>
        <scheme val="minor"/>
      </rPr>
      <t xml:space="preserve">
The full distribution of natural gas flow between two directly connected system operators in the integrated natural gas system into system user pairs at a given network point, where one system user is  the system user of one system operator and the other system user is the system user of the other system operator.</t>
    </r>
  </si>
  <si>
    <r>
      <rPr>
        <b/>
        <sz val="11"/>
        <rFont val="Calibri"/>
        <family val="2"/>
        <charset val="238"/>
        <scheme val="minor"/>
      </rPr>
      <t>Betáplálási pont a földgázelosztó rendszeren</t>
    </r>
    <r>
      <rPr>
        <sz val="11"/>
        <rFont val="Calibri"/>
        <family val="2"/>
        <charset val="238"/>
        <scheme val="minor"/>
      </rPr>
      <t xml:space="preserve">
Entry point in the natural gas distribution system</t>
    </r>
  </si>
  <si>
    <r>
      <rPr>
        <b/>
        <sz val="11"/>
        <rFont val="Calibri"/>
        <family val="2"/>
        <charset val="238"/>
        <scheme val="minor"/>
      </rPr>
      <t>A földgázelosztó vezetéknek az a pontja, amelyen keresztül a földgáz a földgázelosztó rendszerbe kerül, és ahol a földgázelosztó a földgázt elosztásra átveszi. Egymáshoz kapcsolódó és két földgázelosztó által üzemeltetett elosztóhálózat betáplálási pontja a földgázelosztók által meghatározott átadás-átvételi pont.</t>
    </r>
    <r>
      <rPr>
        <sz val="11"/>
        <rFont val="Calibri"/>
        <family val="2"/>
        <charset val="238"/>
        <scheme val="minor"/>
      </rPr>
      <t xml:space="preserve">
A point of the natural gas distribution system through which natural gas enters the gas distribution system and where the natural gas distributor receives the gas for distribution. The entry point of two connected distribution networks operated by two natural gas distributors, shall be the transaction point of delivery determined by the natural gas distributors.</t>
    </r>
  </si>
  <si>
    <r>
      <rPr>
        <b/>
        <sz val="11"/>
        <rFont val="Calibri"/>
        <family val="2"/>
        <charset val="238"/>
        <scheme val="minor"/>
      </rPr>
      <t>Betáplálási pont a földgáztároló rendszeren</t>
    </r>
    <r>
      <rPr>
        <sz val="11"/>
        <rFont val="Calibri"/>
        <family val="2"/>
        <charset val="238"/>
        <scheme val="minor"/>
      </rPr>
      <t xml:space="preserve">
Entry point in the natural gas storage system</t>
    </r>
  </si>
  <si>
    <r>
      <rPr>
        <b/>
        <sz val="11"/>
        <rFont val="Calibri"/>
        <family val="2"/>
        <charset val="238"/>
        <scheme val="minor"/>
      </rPr>
      <t>Az átadás-átvételi pont, amelyen keresztül – a kapcsolódó rendszerüzemeltetőtől, vagy a hazai földgáztermelésből – a földgáztároló engedélyes a földgázt átveszi.</t>
    </r>
    <r>
      <rPr>
        <sz val="11"/>
        <rFont val="Calibri"/>
        <family val="2"/>
        <charset val="238"/>
        <scheme val="minor"/>
      </rPr>
      <t xml:space="preserve">
The transaction point through which the natural gas storage licensee receives the natural gas either from the connected system operator or from domestic natural gas production.</t>
    </r>
  </si>
  <si>
    <r>
      <rPr>
        <b/>
        <sz val="11"/>
        <rFont val="Calibri"/>
        <family val="2"/>
        <charset val="238"/>
        <scheme val="minor"/>
      </rPr>
      <t>Betáplálási pont a földgázszállító rendszeren</t>
    </r>
    <r>
      <rPr>
        <sz val="11"/>
        <rFont val="Calibri"/>
        <family val="2"/>
        <charset val="238"/>
        <scheme val="minor"/>
      </rPr>
      <t xml:space="preserve">
Entry point in the natural gas transmission system</t>
    </r>
  </si>
  <si>
    <r>
      <rPr>
        <b/>
        <sz val="11"/>
        <rFont val="Calibri"/>
        <family val="2"/>
        <charset val="238"/>
        <scheme val="minor"/>
      </rPr>
      <t>A földgázszállító vezetéknek az a pontja, amelyen keresztül a földgáz a földgázszállító rendszerbe kerül és ahol a szállítási rendszerüzemeltető a földgázt szállításra átveszi.</t>
    </r>
    <r>
      <rPr>
        <sz val="11"/>
        <rFont val="Calibri"/>
        <family val="2"/>
        <charset val="238"/>
        <scheme val="minor"/>
      </rPr>
      <t xml:space="preserve">
A point of the natural gas transmission system through which natural gas enters the gas transmission system and where the transmission system operator receives the gas for transmission.</t>
    </r>
  </si>
  <si>
    <r>
      <rPr>
        <b/>
        <sz val="11"/>
        <rFont val="Calibri"/>
        <family val="2"/>
        <charset val="238"/>
        <scheme val="minor"/>
      </rPr>
      <t>Célvezeték</t>
    </r>
    <r>
      <rPr>
        <sz val="11"/>
        <rFont val="Calibri"/>
        <family val="2"/>
        <charset val="238"/>
        <scheme val="minor"/>
      </rPr>
      <t xml:space="preserve">
Direct pipeline</t>
    </r>
  </si>
  <si>
    <r>
      <rPr>
        <b/>
        <sz val="11"/>
        <rFont val="Calibri"/>
        <family val="2"/>
        <charset val="238"/>
        <scheme val="minor"/>
      </rPr>
      <t>A földgáztermelőhöz, határon túli földgázrendszerhez, a szállító-, elosztóvezetékhez vagy a tárolóhoz közvetlenül csatlakozó olyan földgázvezeték, amely kizárólag egy felhasználó egy felhasználási helyének ellátására szolgál.</t>
    </r>
    <r>
      <rPr>
        <sz val="11"/>
        <rFont val="Calibri"/>
        <family val="2"/>
        <charset val="238"/>
        <scheme val="minor"/>
      </rPr>
      <t xml:space="preserve">
A pipeline directly connected to the natural gas producer, foreign natural gas system, transmission or distribution pipeline or storage facility which exclusively serves the supply of a certain consumer point of a consumer.</t>
    </r>
  </si>
  <si>
    <r>
      <rPr>
        <b/>
        <sz val="11"/>
        <rFont val="Calibri"/>
        <family val="2"/>
        <charset val="238"/>
        <scheme val="minor"/>
      </rPr>
      <t>Egyesített földgáztároló (földgáztárolói rendszer)</t>
    </r>
    <r>
      <rPr>
        <sz val="11"/>
        <rFont val="Calibri"/>
        <family val="2"/>
        <charset val="238"/>
        <scheme val="minor"/>
      </rPr>
      <t xml:space="preserve">
Combined storage facility (storage facility system)</t>
    </r>
  </si>
  <si>
    <r>
      <rPr>
        <b/>
        <sz val="11"/>
        <rFont val="Calibri"/>
        <family val="2"/>
        <charset val="238"/>
        <scheme val="minor"/>
      </rPr>
      <t>A földgáztároló engedélyes tulajdonában lévő föld alatti gáztárolók – kereskedelmi szempontból történő – összevonásával kialakított földgáztároló rendszer, amely egy virtuális föld alatti gáztárolóként és egyetlen virtuális átadási-átvételi pontként jelenik meg a kapacitáslekötés, nominálás, allokálás, elszámolás tekintetében a rendszerhasználó számára.</t>
    </r>
    <r>
      <rPr>
        <sz val="11"/>
        <rFont val="Calibri"/>
        <family val="2"/>
        <charset val="238"/>
        <scheme val="minor"/>
      </rPr>
      <t xml:space="preserve">
A natural gas storage facility system created by combining (in commercial sense) natural gas storage facilities in possession of the gas storage licensee, with such system being a virtual underground gas storage and a single delivery point for the system user as far as capacity booking, nomination, allocation and billing are concerned.</t>
    </r>
  </si>
  <si>
    <r>
      <rPr>
        <b/>
        <sz val="11"/>
        <rFont val="Calibri"/>
        <family val="2"/>
        <charset val="238"/>
        <scheme val="minor"/>
      </rPr>
      <t>Egyetemes szolgáltatás</t>
    </r>
    <r>
      <rPr>
        <sz val="11"/>
        <rFont val="Calibri"/>
        <family val="2"/>
        <charset val="238"/>
        <scheme val="minor"/>
      </rPr>
      <t xml:space="preserve">
Universal service</t>
    </r>
  </si>
  <si>
    <r>
      <rPr>
        <b/>
        <sz val="11"/>
        <rFont val="Calibri"/>
        <family val="2"/>
        <charset val="238"/>
        <scheme val="minor"/>
      </rPr>
      <t>A jogosult felhasználók földgázellátására vonatkozó, a földgázellátásról szóló 2008. évi XL. törvényben és külön jogszabályban meghatározott szolgáltatások értékesítése.</t>
    </r>
    <r>
      <rPr>
        <sz val="11"/>
        <rFont val="Calibri"/>
        <family val="2"/>
        <charset val="238"/>
        <scheme val="minor"/>
      </rPr>
      <t xml:space="preserve">
The sale of services defined in act XL of 2008 on natural gas supply and in specific legislation, related to the natural gas supply of entitled consumers.</t>
    </r>
  </si>
  <si>
    <r>
      <rPr>
        <b/>
        <sz val="11"/>
        <rFont val="Calibri"/>
        <family val="2"/>
        <charset val="238"/>
        <scheme val="minor"/>
      </rPr>
      <t>Együttműködő földgázrendszer</t>
    </r>
    <r>
      <rPr>
        <sz val="11"/>
        <rFont val="Calibri"/>
        <family val="2"/>
        <charset val="238"/>
        <scheme val="minor"/>
      </rPr>
      <t xml:space="preserve">
Integrated natural gas system</t>
    </r>
  </si>
  <si>
    <r>
      <rPr>
        <b/>
        <sz val="11"/>
        <rFont val="Calibri"/>
        <family val="2"/>
        <charset val="238"/>
        <scheme val="minor"/>
      </rPr>
      <t>Ellátásbiztonsági szint</t>
    </r>
    <r>
      <rPr>
        <sz val="11"/>
        <rFont val="Calibri"/>
        <family val="2"/>
        <charset val="238"/>
        <scheme val="minor"/>
      </rPr>
      <t xml:space="preserve">
Supply security level</t>
    </r>
  </si>
  <si>
    <r>
      <rPr>
        <b/>
        <sz val="11"/>
        <rFont val="Calibri"/>
        <family val="2"/>
        <charset val="238"/>
        <scheme val="minor"/>
      </rPr>
      <t>A földgázellátásnak a földgázellátásról szóló törvény rendelkezéseinek végrehajtásáról szóló jogszabályban meghatározott felkészülési feltételei, amelyek mértékéig a felhasználók földgázellátása rendkívüli intézkedések nélkül még biztosítható.</t>
    </r>
    <r>
      <rPr>
        <sz val="11"/>
        <rFont val="Calibri"/>
        <family val="2"/>
        <charset val="238"/>
        <scheme val="minor"/>
      </rPr>
      <t xml:space="preserve">
Preparation conditions of natural gas supply as set out in the legislation on the implementation of the provisions of the act on natural gas supply, at which conditions the natural gas supply of consumers can be provided without extraordinary measures.</t>
    </r>
  </si>
  <si>
    <r>
      <rPr>
        <b/>
        <sz val="11"/>
        <rFont val="Calibri"/>
        <family val="2"/>
        <charset val="238"/>
        <scheme val="minor"/>
      </rPr>
      <t>Elosztóvezeték</t>
    </r>
    <r>
      <rPr>
        <sz val="11"/>
        <rFont val="Calibri"/>
        <family val="2"/>
        <charset val="238"/>
        <scheme val="minor"/>
      </rPr>
      <t xml:space="preserve">
Distribution pipeline</t>
    </r>
  </si>
  <si>
    <r>
      <rPr>
        <b/>
        <sz val="11"/>
        <rFont val="Calibri"/>
        <family val="2"/>
        <charset val="238"/>
        <scheme val="minor"/>
      </rPr>
      <t>Elszámolási időszak</t>
    </r>
    <r>
      <rPr>
        <sz val="11"/>
        <rFont val="Calibri"/>
        <family val="2"/>
        <charset val="238"/>
        <scheme val="minor"/>
      </rPr>
      <t xml:space="preserve">
Billing period</t>
    </r>
  </si>
  <si>
    <r>
      <rPr>
        <b/>
        <sz val="11"/>
        <rFont val="Calibri"/>
        <family val="2"/>
        <charset val="238"/>
        <scheme val="minor"/>
      </rPr>
      <t>Szerződésben megállapított, elszámolás alapjául szolgáló, két mérőleolvasás közötti időszak.</t>
    </r>
    <r>
      <rPr>
        <sz val="11"/>
        <rFont val="Calibri"/>
        <family val="2"/>
        <charset val="238"/>
        <scheme val="minor"/>
      </rPr>
      <t xml:space="preserve">
The period between two meter readings as set out in a contract, serving as a basis for billing.</t>
    </r>
  </si>
  <si>
    <r>
      <rPr>
        <b/>
        <sz val="11"/>
        <rFont val="Calibri"/>
        <family val="2"/>
        <charset val="238"/>
        <scheme val="minor"/>
      </rPr>
      <t>Elszámolási mérés</t>
    </r>
    <r>
      <rPr>
        <sz val="11"/>
        <rFont val="Calibri"/>
        <family val="2"/>
        <charset val="238"/>
        <scheme val="minor"/>
      </rPr>
      <t xml:space="preserve">
Billing metering</t>
    </r>
  </si>
  <si>
    <t>ENTSO-G</t>
  </si>
  <si>
    <r>
      <rPr>
        <b/>
        <sz val="11"/>
        <rFont val="Calibri"/>
        <family val="2"/>
        <charset val="238"/>
        <scheme val="minor"/>
      </rPr>
      <t>The European Network of Transmission System Operators for Gas – Gázpiaci Szállításirendszer-üzemeltetők Európai Hálózata, amely segíti a tagok együttműködését.</t>
    </r>
    <r>
      <rPr>
        <sz val="11"/>
        <rFont val="Calibri"/>
        <family val="2"/>
        <charset val="238"/>
        <scheme val="minor"/>
      </rPr>
      <t xml:space="preserve">
The European Network of Transmission System Operators for Gas – facilitating cooperation between members.</t>
    </r>
  </si>
  <si>
    <r>
      <t xml:space="preserve">Égéshő (GCV)
</t>
    </r>
    <r>
      <rPr>
        <sz val="11"/>
        <rFont val="Calibri"/>
        <family val="2"/>
        <charset val="238"/>
      </rPr>
      <t>Gross calorific value (GCV)</t>
    </r>
  </si>
  <si>
    <r>
      <rPr>
        <b/>
        <sz val="11"/>
        <rFont val="Calibri"/>
        <family val="2"/>
        <charset val="238"/>
        <scheme val="minor"/>
      </rPr>
      <t>Felhasználási hely</t>
    </r>
    <r>
      <rPr>
        <sz val="11"/>
        <rFont val="Calibri"/>
        <family val="2"/>
        <charset val="238"/>
        <scheme val="minor"/>
      </rPr>
      <t xml:space="preserve">
Place of consumption</t>
    </r>
  </si>
  <si>
    <r>
      <rPr>
        <b/>
        <sz val="11"/>
        <rFont val="Calibri"/>
        <family val="2"/>
        <charset val="238"/>
        <scheme val="minor"/>
      </rPr>
      <t>Felhasználó</t>
    </r>
    <r>
      <rPr>
        <sz val="11"/>
        <rFont val="Calibri"/>
        <family val="2"/>
        <charset val="238"/>
        <scheme val="minor"/>
      </rPr>
      <t xml:space="preserve">
Consumer</t>
    </r>
  </si>
  <si>
    <r>
      <rPr>
        <b/>
        <sz val="11"/>
        <rFont val="Calibri"/>
        <family val="2"/>
        <charset val="238"/>
        <scheme val="minor"/>
      </rPr>
      <t>Aki földgázt vagy vezetéken keresztül PB-gázt saját felhasználás céljára vásárol.</t>
    </r>
    <r>
      <rPr>
        <sz val="11"/>
        <rFont val="Calibri"/>
        <family val="2"/>
        <charset val="238"/>
        <scheme val="minor"/>
      </rPr>
      <t xml:space="preserve">
Who purchases natural gas or propane-butane gas through pipeline for own use.</t>
    </r>
  </si>
  <si>
    <r>
      <rPr>
        <b/>
        <sz val="11"/>
        <rFont val="Calibri"/>
        <family val="2"/>
        <charset val="238"/>
        <scheme val="minor"/>
      </rPr>
      <t>Fizikai áramlással ellentétes irányú (Backhaul) kapacitás</t>
    </r>
    <r>
      <rPr>
        <sz val="11"/>
        <rFont val="Calibri"/>
        <family val="2"/>
        <charset val="238"/>
        <scheme val="minor"/>
      </rPr>
      <t xml:space="preserve">
Capacity in reverse direction of physical flow (Backhaul capacity)</t>
    </r>
  </si>
  <si>
    <r>
      <rPr>
        <b/>
        <sz val="11"/>
        <rFont val="Calibri"/>
        <family val="2"/>
        <charset val="238"/>
        <scheme val="minor"/>
      </rPr>
      <t>Forráshiány</t>
    </r>
    <r>
      <rPr>
        <sz val="11"/>
        <rFont val="Calibri"/>
        <family val="2"/>
        <charset val="238"/>
        <scheme val="minor"/>
      </rPr>
      <t xml:space="preserve">
Resource gap</t>
    </r>
  </si>
  <si>
    <r>
      <rPr>
        <b/>
        <sz val="11"/>
        <rFont val="Calibri"/>
        <family val="2"/>
        <charset val="238"/>
        <scheme val="minor"/>
      </rPr>
      <t>A földgázszállító rendszer azon állapota, amikor a fogyasztási igények meghaladják a forrás mennyiségét.</t>
    </r>
    <r>
      <rPr>
        <sz val="11"/>
        <rFont val="Calibri"/>
        <family val="2"/>
        <charset val="238"/>
        <scheme val="minor"/>
      </rPr>
      <t xml:space="preserve">
State of the natural gas transmission system when consumption demand exceeds resource volume.</t>
    </r>
  </si>
  <si>
    <r>
      <rPr>
        <b/>
        <sz val="11"/>
        <rFont val="Calibri"/>
        <family val="2"/>
        <charset val="238"/>
        <scheme val="minor"/>
      </rPr>
      <t>Forrásoldali kapacitás (MJ/nap)</t>
    </r>
    <r>
      <rPr>
        <sz val="11"/>
        <rFont val="Calibri"/>
        <family val="2"/>
        <charset val="238"/>
        <scheme val="minor"/>
      </rPr>
      <t xml:space="preserve">
Resource side capacity (MJ/day)</t>
    </r>
  </si>
  <si>
    <r>
      <rPr>
        <b/>
        <sz val="11"/>
        <rFont val="Calibri"/>
        <family val="2"/>
        <charset val="238"/>
        <scheme val="minor"/>
      </rPr>
      <t>A felhasználó napi csúcskihasználási óraszámának (óra/nap) és a kiadási ponti kapacitásigénynek (MJ/óra) a szorzata.</t>
    </r>
    <r>
      <rPr>
        <sz val="11"/>
        <rFont val="Calibri"/>
        <family val="2"/>
        <charset val="238"/>
        <scheme val="minor"/>
      </rPr>
      <t xml:space="preserve">
The product of daily peak load hours (hour/day) of the consumer multiplied by the capacity demand of the exit point (MJ/hour).</t>
    </r>
  </si>
  <si>
    <r>
      <rPr>
        <b/>
        <sz val="11"/>
        <rFont val="Calibri"/>
        <family val="2"/>
        <charset val="238"/>
        <scheme val="minor"/>
      </rPr>
      <t>Forrástöbblet</t>
    </r>
    <r>
      <rPr>
        <sz val="11"/>
        <rFont val="Calibri"/>
        <family val="2"/>
        <charset val="238"/>
        <scheme val="minor"/>
      </rPr>
      <t xml:space="preserve">
Resource surplus</t>
    </r>
  </si>
  <si>
    <r>
      <rPr>
        <b/>
        <sz val="11"/>
        <rFont val="Calibri"/>
        <family val="2"/>
        <charset val="238"/>
        <scheme val="minor"/>
      </rPr>
      <t>A földgázszállító rendszer azon állapota, amikor a forrásmennyiség meghaladja a fogyasztási igényeket.</t>
    </r>
    <r>
      <rPr>
        <sz val="11"/>
        <rFont val="Calibri"/>
        <family val="2"/>
        <charset val="238"/>
        <scheme val="minor"/>
      </rPr>
      <t xml:space="preserve">
State of the natural gas transmission system when resource volume exceeds consumption demand.</t>
    </r>
  </si>
  <si>
    <r>
      <rPr>
        <b/>
        <sz val="11"/>
        <rFont val="Calibri"/>
        <family val="2"/>
        <charset val="238"/>
        <scheme val="minor"/>
      </rPr>
      <t>Föld alatti gáztároló</t>
    </r>
    <r>
      <rPr>
        <sz val="11"/>
        <rFont val="Calibri"/>
        <family val="2"/>
        <charset val="238"/>
        <scheme val="minor"/>
      </rPr>
      <t xml:space="preserve">
Underground natural gas storage facility</t>
    </r>
  </si>
  <si>
    <r>
      <rPr>
        <b/>
        <sz val="11"/>
        <rFont val="Calibri"/>
        <family val="2"/>
        <charset val="238"/>
        <scheme val="minor"/>
      </rPr>
      <t>A földgáz tárolására alkalmas leművelt földgáztelepek a termelőhöz és/vagy a kapcsolódó rendszerüzemeltetőhöz való csatlakozást, az ezen rendszerekre történő kitárolást és a rendszerekről való földgázbetárolást lehetővé tevő technológiai létesítményekkel.</t>
    </r>
    <r>
      <rPr>
        <sz val="11"/>
        <rFont val="Calibri"/>
        <family val="2"/>
        <charset val="238"/>
        <scheme val="minor"/>
      </rPr>
      <t xml:space="preserve">
Exploited natural gas reservoirs suitable for storing natural gas with technological facilities enabling connection to producers and/or the neighbouring system operator, as well as gas withdrawal to and gas injection from these systems.</t>
    </r>
  </si>
  <si>
    <r>
      <rPr>
        <b/>
        <sz val="11"/>
        <rFont val="Calibri"/>
        <family val="2"/>
        <charset val="238"/>
        <scheme val="minor"/>
      </rPr>
      <t>Földgáz</t>
    </r>
    <r>
      <rPr>
        <sz val="11"/>
        <rFont val="Calibri"/>
        <family val="2"/>
        <charset val="238"/>
        <scheme val="minor"/>
      </rPr>
      <t xml:space="preserve">
Natural gas</t>
    </r>
  </si>
  <si>
    <r>
      <rPr>
        <b/>
        <sz val="11"/>
        <rFont val="Calibri"/>
        <family val="2"/>
        <charset val="238"/>
        <scheme val="minor"/>
      </rPr>
      <t>Földgázelosztás</t>
    </r>
    <r>
      <rPr>
        <sz val="11"/>
        <rFont val="Calibri"/>
        <family val="2"/>
        <charset val="238"/>
        <scheme val="minor"/>
      </rPr>
      <t xml:space="preserve">
Natural gas distribution</t>
    </r>
  </si>
  <si>
    <r>
      <rPr>
        <b/>
        <sz val="11"/>
        <rFont val="Calibri"/>
        <family val="2"/>
        <charset val="238"/>
        <scheme val="minor"/>
      </rPr>
      <t>A földgáznak elosztóvezetéken történő továbbítása a felhasználóhoz.</t>
    </r>
    <r>
      <rPr>
        <sz val="11"/>
        <rFont val="Calibri"/>
        <family val="2"/>
        <charset val="238"/>
        <scheme val="minor"/>
      </rPr>
      <t xml:space="preserve">
The transport of natural gas through distribution pipeline networks to consumers.</t>
    </r>
  </si>
  <si>
    <r>
      <rPr>
        <b/>
        <sz val="11"/>
        <rFont val="Calibri"/>
        <family val="2"/>
        <charset val="238"/>
        <scheme val="minor"/>
      </rPr>
      <t>Földgáz-kereskedelem</t>
    </r>
    <r>
      <rPr>
        <sz val="11"/>
        <rFont val="Calibri"/>
        <family val="2"/>
        <charset val="238"/>
        <scheme val="minor"/>
      </rPr>
      <t xml:space="preserve">
Natural gas trade</t>
    </r>
  </si>
  <si>
    <r>
      <rPr>
        <b/>
        <sz val="11"/>
        <rFont val="Calibri"/>
        <family val="2"/>
        <charset val="238"/>
        <scheme val="minor"/>
      </rPr>
      <t>A földgáz üzletszerű, ellenérték fejében, nem saját felhasználási célra történő vásárlása és értékesítése.</t>
    </r>
    <r>
      <rPr>
        <sz val="11"/>
        <rFont val="Calibri"/>
        <family val="2"/>
        <charset val="238"/>
        <scheme val="minor"/>
      </rPr>
      <t xml:space="preserve">
Commercial purchase and sale of natural gas not for own use and in return for a fee.</t>
    </r>
  </si>
  <si>
    <r>
      <rPr>
        <b/>
        <sz val="11"/>
        <rFont val="Calibri"/>
        <family val="2"/>
        <charset val="238"/>
        <scheme val="minor"/>
      </rPr>
      <t>Földgáztárolás</t>
    </r>
    <r>
      <rPr>
        <sz val="11"/>
        <rFont val="Calibri"/>
        <family val="2"/>
        <charset val="238"/>
        <scheme val="minor"/>
      </rPr>
      <t xml:space="preserve">
Natural gas storage</t>
    </r>
  </si>
  <si>
    <r>
      <rPr>
        <b/>
        <sz val="11"/>
        <rFont val="Calibri"/>
        <family val="2"/>
        <charset val="238"/>
        <scheme val="minor"/>
      </rPr>
      <t>Földgáztároló</t>
    </r>
    <r>
      <rPr>
        <sz val="11"/>
        <rFont val="Calibri"/>
        <family val="2"/>
        <charset val="238"/>
        <scheme val="minor"/>
      </rPr>
      <t xml:space="preserve">
Natural gas storage facility</t>
    </r>
  </si>
  <si>
    <r>
      <rPr>
        <b/>
        <sz val="11"/>
        <rFont val="Calibri"/>
        <family val="2"/>
        <charset val="238"/>
        <scheme val="minor"/>
      </rPr>
      <t>Az a besajtoló és kitermelő technológiai létesítménnyel ellátott föld alatti természetes földtani szerkezet, mesterségesen kialakított föld alatti üreg vagy a földfelszínen létesített építmény, amely földgáz tárolására alkalmas.</t>
    </r>
    <r>
      <rPr>
        <sz val="11"/>
        <rFont val="Calibri"/>
        <family val="2"/>
        <charset val="238"/>
        <scheme val="minor"/>
      </rPr>
      <t xml:space="preserve">
Natural underground geological structure, artificially created underground cavity or a facility constructed on the surface, suitable for natural gas storage activity, and fitted with injection and withdrawal technological device.</t>
    </r>
  </si>
  <si>
    <r>
      <rPr>
        <b/>
        <sz val="11"/>
        <rFont val="Calibri"/>
        <family val="2"/>
        <charset val="238"/>
        <scheme val="minor"/>
      </rPr>
      <t>Földgáztárolói aktuális ki- és betárolási kapacitás</t>
    </r>
    <r>
      <rPr>
        <sz val="11"/>
        <rFont val="Calibri"/>
        <family val="2"/>
        <charset val="238"/>
        <scheme val="minor"/>
      </rPr>
      <t xml:space="preserve">
Current withdrawal and injection capacity of the natural gas storage facility</t>
    </r>
  </si>
  <si>
    <r>
      <rPr>
        <b/>
        <sz val="11"/>
        <rFont val="Calibri"/>
        <family val="2"/>
        <charset val="238"/>
        <scheme val="minor"/>
      </rPr>
      <t>A földgáztároló névleges ki- és betárolási kapacitásának adott időszakban igénybe vehető (nominálható) része.</t>
    </r>
    <r>
      <rPr>
        <sz val="11"/>
        <rFont val="Calibri"/>
        <family val="2"/>
        <charset val="238"/>
        <scheme val="minor"/>
      </rPr>
      <t xml:space="preserve">
The part of the nominal withdrawal and injection capacity of the gas storage facility available for use (nomination) in the given period.</t>
    </r>
  </si>
  <si>
    <r>
      <rPr>
        <b/>
        <sz val="11"/>
        <rFont val="Calibri"/>
        <family val="2"/>
        <charset val="238"/>
        <scheme val="minor"/>
      </rPr>
      <t>Földgáztermelő</t>
    </r>
    <r>
      <rPr>
        <sz val="11"/>
        <rFont val="Calibri"/>
        <family val="2"/>
        <charset val="238"/>
        <scheme val="minor"/>
      </rPr>
      <t xml:space="preserve">
Natural gas producer</t>
    </r>
  </si>
  <si>
    <r>
      <rPr>
        <b/>
        <sz val="11"/>
        <rFont val="Calibri"/>
        <family val="2"/>
        <charset val="238"/>
        <scheme val="minor"/>
      </rPr>
      <t>Az a gazdálkodó szervezet, amely Magyarország területén földgázbányászati tevékenységet végez, vagy biogáz és biomasszából származó gázok, valamint egyéb gázfajták előállítását üzletszerűen végzi.</t>
    </r>
    <r>
      <rPr>
        <sz val="11"/>
        <rFont val="Calibri"/>
        <family val="2"/>
        <charset val="238"/>
        <scheme val="minor"/>
      </rPr>
      <t xml:space="preserve">
A business entity engaged in natural gas production or in the commercial production of biogas and biomass-derived gases and other gas types within the territory of Hungary.</t>
    </r>
  </si>
  <si>
    <r>
      <rPr>
        <b/>
        <sz val="11"/>
        <rFont val="Calibri"/>
        <family val="2"/>
        <charset val="238"/>
        <scheme val="minor"/>
      </rPr>
      <t>Földgázszállítás</t>
    </r>
    <r>
      <rPr>
        <sz val="11"/>
        <rFont val="Calibri"/>
        <family val="2"/>
        <charset val="238"/>
        <scheme val="minor"/>
      </rPr>
      <t xml:space="preserve">
Natural gas transmission</t>
    </r>
  </si>
  <si>
    <r>
      <rPr>
        <b/>
        <sz val="11"/>
        <rFont val="Calibri"/>
        <family val="2"/>
        <charset val="238"/>
        <scheme val="minor"/>
      </rPr>
      <t>A földgáznak szállítóvezetéken történő továbbítása.</t>
    </r>
    <r>
      <rPr>
        <sz val="11"/>
        <rFont val="Calibri"/>
        <family val="2"/>
        <charset val="238"/>
        <scheme val="minor"/>
      </rPr>
      <t xml:space="preserve">
Transport of natural gas through a transmission pipeline.</t>
    </r>
  </si>
  <si>
    <r>
      <rPr>
        <b/>
        <sz val="11"/>
        <rFont val="Calibri"/>
        <family val="2"/>
        <charset val="238"/>
        <scheme val="minor"/>
      </rPr>
      <t>Földgázszállítói kiegyensúlyozó földgáz</t>
    </r>
    <r>
      <rPr>
        <sz val="11"/>
        <rFont val="Calibri"/>
        <family val="2"/>
        <charset val="238"/>
        <scheme val="minor"/>
      </rPr>
      <t xml:space="preserve">
Balancing gas of the natural gas transmission company</t>
    </r>
  </si>
  <si>
    <r>
      <rPr>
        <b/>
        <sz val="11"/>
        <rFont val="Calibri"/>
        <family val="2"/>
        <charset val="238"/>
        <scheme val="minor"/>
      </rPr>
      <t>Adott gáznapon a rendszerhasználók betáplálása és vételezése közötti különbség kiegyenlítése és a rendszeregyensúly fenntartása érdekében a szállítási rendszerüzemeltető által felhasznált szállítási rendszerirányítói saját gázkészlet.</t>
    </r>
    <r>
      <rPr>
        <sz val="11"/>
        <rFont val="Calibri"/>
        <family val="2"/>
        <charset val="238"/>
        <scheme val="minor"/>
      </rPr>
      <t xml:space="preserve">
Own gas stock used by the transmission system operator for balancing the difference between the injection and withdrawal of system users and for the maintenance of system balance on a given gas day.</t>
    </r>
  </si>
  <si>
    <r>
      <rPr>
        <b/>
        <sz val="11"/>
        <rFont val="Calibri"/>
        <family val="2"/>
        <charset val="238"/>
        <scheme val="minor"/>
      </rPr>
      <t>Fűtőérték (NCV)</t>
    </r>
    <r>
      <rPr>
        <sz val="11"/>
        <rFont val="Calibri"/>
        <family val="2"/>
        <charset val="238"/>
        <scheme val="minor"/>
      </rPr>
      <t xml:space="preserve">
Calorific value (NCV)</t>
    </r>
  </si>
  <si>
    <r>
      <rPr>
        <b/>
        <sz val="11"/>
        <rFont val="Calibri"/>
        <family val="2"/>
        <charset val="238"/>
        <scheme val="minor"/>
      </rPr>
      <t>Az a hőmennyiség, amely meghatározott mennyiségű gáznak levegőben való tökéletes elégése során felszabadul, ha az összes égéstermék gáz halmazállapotú a reagáló anyagok hőmérsékletén.</t>
    </r>
    <r>
      <rPr>
        <sz val="11"/>
        <rFont val="Calibri"/>
        <family val="2"/>
        <charset val="238"/>
        <scheme val="minor"/>
      </rPr>
      <t xml:space="preserve">
The heat volume produced by the perfect combustion of a given quantity of gas, if all combustion products are in gas state on the temperature of reacting materials.</t>
    </r>
  </si>
  <si>
    <r>
      <rPr>
        <b/>
        <sz val="11"/>
        <rFont val="Calibri"/>
        <family val="2"/>
        <charset val="238"/>
        <scheme val="minor"/>
      </rPr>
      <t>Gázátadó állomás</t>
    </r>
    <r>
      <rPr>
        <sz val="11"/>
        <rFont val="Calibri"/>
        <family val="2"/>
        <charset val="238"/>
        <scheme val="minor"/>
      </rPr>
      <t xml:space="preserve">
Gas delivery station</t>
    </r>
  </si>
  <si>
    <r>
      <rPr>
        <b/>
        <sz val="11"/>
        <rFont val="Calibri"/>
        <family val="2"/>
        <charset val="238"/>
        <scheme val="minor"/>
      </rPr>
      <t>A szállítóvezeték alkotórészét képező létesítmény a szállítóvezeték kilépési pontján, ahol a szállítóvezetékről a gáz átadása, mérése és a szükséges nyomáscsökkentés történik.</t>
    </r>
    <r>
      <rPr>
        <sz val="11"/>
        <rFont val="Calibri"/>
        <family val="2"/>
        <charset val="238"/>
        <scheme val="minor"/>
      </rPr>
      <t xml:space="preserve">
A facility on the exit point of the transmission pipeline constituting a part of the transmission pipeline where gas is delivered from the transmission pipeline, is metered and undergoes the necessary pressure decrease.</t>
    </r>
  </si>
  <si>
    <r>
      <rPr>
        <b/>
        <sz val="11"/>
        <rFont val="Calibri"/>
        <family val="2"/>
        <charset val="238"/>
        <scheme val="minor"/>
      </rPr>
      <t>Gázév</t>
    </r>
    <r>
      <rPr>
        <sz val="11"/>
        <rFont val="Calibri"/>
        <family val="2"/>
        <charset val="238"/>
        <scheme val="minor"/>
      </rPr>
      <t xml:space="preserve">
Gas year</t>
    </r>
  </si>
  <si>
    <r>
      <rPr>
        <b/>
        <sz val="11"/>
        <rFont val="Calibri"/>
        <family val="2"/>
        <charset val="238"/>
        <scheme val="minor"/>
      </rPr>
      <t>A tárgyév október 1-jei gáznap kezdetétől a következő év szeptember 30-i gáznap végéig terjedő időszak.</t>
    </r>
    <r>
      <rPr>
        <sz val="11"/>
        <rFont val="Calibri"/>
        <family val="2"/>
        <charset val="238"/>
        <scheme val="minor"/>
      </rPr>
      <t xml:space="preserve">
Period extending from the beginning of the gas day of 1 October of the given year to the end of the gas day of 30 September in the next year.</t>
    </r>
  </si>
  <si>
    <r>
      <rPr>
        <b/>
        <sz val="11"/>
        <rFont val="Calibri"/>
        <family val="2"/>
        <charset val="238"/>
        <scheme val="minor"/>
      </rPr>
      <t>Gáztechnikai normál köbméter</t>
    </r>
    <r>
      <rPr>
        <sz val="11"/>
        <rFont val="Calibri"/>
        <family val="2"/>
        <charset val="238"/>
        <scheme val="minor"/>
      </rPr>
      <t xml:space="preserve">
Gas technological normal cubic meter</t>
    </r>
  </si>
  <si>
    <r>
      <rPr>
        <b/>
        <sz val="11"/>
        <rFont val="Calibri"/>
        <family val="2"/>
        <charset val="238"/>
        <scheme val="minor"/>
      </rPr>
      <t>Az a gázmennyiség, amely 288,15 K hőmérsékleten és 101 325 Pa nyomáson 1 köbméter (m</t>
    </r>
    <r>
      <rPr>
        <b/>
        <vertAlign val="superscript"/>
        <sz val="11"/>
        <rFont val="Calibri"/>
        <family val="2"/>
        <charset val="238"/>
        <scheme val="minor"/>
      </rPr>
      <t>3</t>
    </r>
    <r>
      <rPr>
        <b/>
        <sz val="11"/>
        <rFont val="Calibri"/>
        <family val="2"/>
        <charset val="238"/>
        <scheme val="minor"/>
      </rPr>
      <t>) térfogatot foglal el.</t>
    </r>
    <r>
      <rPr>
        <sz val="11"/>
        <rFont val="Calibri"/>
        <family val="2"/>
        <charset val="238"/>
        <scheme val="minor"/>
      </rPr>
      <t xml:space="preserve">
The quantity of gas which takes the volume of 1 cubic meter (m</t>
    </r>
    <r>
      <rPr>
        <vertAlign val="superscript"/>
        <sz val="11"/>
        <rFont val="Calibri"/>
        <family val="2"/>
        <charset val="238"/>
        <scheme val="minor"/>
      </rPr>
      <t>3</t>
    </r>
    <r>
      <rPr>
        <sz val="11"/>
        <rFont val="Calibri"/>
        <family val="2"/>
        <charset val="238"/>
        <scheme val="minor"/>
      </rPr>
      <t>) on 288.15 K temperature and 101 325 Pa pressure.</t>
    </r>
  </si>
  <si>
    <r>
      <rPr>
        <b/>
        <sz val="11"/>
        <rFont val="Calibri"/>
        <family val="2"/>
        <charset val="238"/>
        <scheme val="minor"/>
      </rPr>
      <t>Hálózati pont</t>
    </r>
    <r>
      <rPr>
        <sz val="11"/>
        <rFont val="Calibri"/>
        <family val="2"/>
        <charset val="238"/>
        <scheme val="minor"/>
      </rPr>
      <t xml:space="preserve">
Network point</t>
    </r>
  </si>
  <si>
    <r>
      <rPr>
        <b/>
        <sz val="11"/>
        <rFont val="Calibri"/>
        <family val="2"/>
        <charset val="238"/>
        <scheme val="minor"/>
      </rPr>
      <t>A földgázszállító rendszer betáplálási, kiadási vagy virtuális pontja.</t>
    </r>
    <r>
      <rPr>
        <sz val="11"/>
        <rFont val="Calibri"/>
        <family val="2"/>
        <charset val="238"/>
        <scheme val="minor"/>
      </rPr>
      <t xml:space="preserve">
Entry, exit or virtual point of the natural gas transmission system.</t>
    </r>
  </si>
  <si>
    <r>
      <rPr>
        <b/>
        <sz val="11"/>
        <rFont val="Calibri"/>
        <family val="2"/>
        <charset val="238"/>
        <scheme val="minor"/>
      </rPr>
      <t>Kiadási pont a földgázelosztó rendszeren</t>
    </r>
    <r>
      <rPr>
        <sz val="11"/>
        <rFont val="Calibri"/>
        <family val="2"/>
        <charset val="238"/>
        <scheme val="minor"/>
      </rPr>
      <t xml:space="preserve">
Exit point in the natural gas distribution system</t>
    </r>
  </si>
  <si>
    <r>
      <rPr>
        <b/>
        <sz val="11"/>
        <rFont val="Calibri"/>
        <family val="2"/>
        <charset val="238"/>
        <scheme val="minor"/>
      </rPr>
      <t>Az a hálózati pont, amelyen a földgázt a földgázelosztó fizikailag átadja a felhasználónak, ill. megbízottjának vagy más kapcsolódó rendszerüzemeltetőnek.</t>
    </r>
    <r>
      <rPr>
        <sz val="11"/>
        <rFont val="Calibri"/>
        <family val="2"/>
        <charset val="238"/>
        <scheme val="minor"/>
      </rPr>
      <t xml:space="preserve">
A network point in the natural gas distribution system where the natural gas distributor physically transfers natural gas to the consumer or its agent or other neighbouring system operator.</t>
    </r>
  </si>
  <si>
    <r>
      <rPr>
        <b/>
        <sz val="11"/>
        <rFont val="Calibri"/>
        <family val="2"/>
        <charset val="238"/>
        <scheme val="minor"/>
      </rPr>
      <t>Kiadási pont a földgáztároló rendszeren</t>
    </r>
    <r>
      <rPr>
        <sz val="11"/>
        <rFont val="Calibri"/>
        <family val="2"/>
        <charset val="238"/>
        <scheme val="minor"/>
      </rPr>
      <t xml:space="preserve">
Exit point in the natural gas storage system</t>
    </r>
  </si>
  <si>
    <r>
      <rPr>
        <b/>
        <sz val="11"/>
        <rFont val="Calibri"/>
        <family val="2"/>
        <charset val="238"/>
        <scheme val="minor"/>
      </rPr>
      <t>Az az átadás-átvételi pont, amelyen keresztül a földgáztároló engedélyes a tárolt földgázt fizikailag átadja a kapcsolódó rendszerüzemeltetőknek.</t>
    </r>
    <r>
      <rPr>
        <sz val="11"/>
        <rFont val="Calibri"/>
        <family val="2"/>
        <charset val="238"/>
        <scheme val="minor"/>
      </rPr>
      <t xml:space="preserve">
Transaction point through which the natural gas storage licensee physically transfers the stored natural gas to the neighbouring system operator.</t>
    </r>
  </si>
  <si>
    <r>
      <rPr>
        <b/>
        <sz val="11"/>
        <rFont val="Calibri"/>
        <family val="2"/>
        <charset val="238"/>
        <scheme val="minor"/>
      </rPr>
      <t>Kiadási pont a földgázszállító rendszeren</t>
    </r>
    <r>
      <rPr>
        <sz val="11"/>
        <rFont val="Calibri"/>
        <family val="2"/>
        <charset val="238"/>
        <scheme val="minor"/>
      </rPr>
      <t xml:space="preserve">
Exit point in the natural gas transmission system</t>
    </r>
  </si>
  <si>
    <r>
      <rPr>
        <b/>
        <sz val="11"/>
        <rFont val="Calibri"/>
        <family val="2"/>
        <charset val="238"/>
        <scheme val="minor"/>
      </rPr>
      <t>Az a hálózati pont, amelyen a földgázt a szállítási rendszerüzemeltető fizikailag a felhasználóknak, illetve megbízottjuknak vagy a földgázelosztónak vagy a földgáztároló engedélyesnek átadja.</t>
    </r>
    <r>
      <rPr>
        <sz val="11"/>
        <rFont val="Calibri"/>
        <family val="2"/>
        <charset val="238"/>
        <scheme val="minor"/>
      </rPr>
      <t xml:space="preserve">
A network point where the transmission system operator physically transfers natural gas to the consumer or its agent or to the natural gas distributor or the natural gas storage licensee.</t>
    </r>
  </si>
  <si>
    <r>
      <rPr>
        <b/>
        <sz val="11"/>
        <rFont val="Calibri"/>
        <family val="2"/>
        <charset val="238"/>
        <scheme val="minor"/>
      </rPr>
      <t>Lakossági fogyasztó</t>
    </r>
    <r>
      <rPr>
        <sz val="11"/>
        <rFont val="Calibri"/>
        <family val="2"/>
        <charset val="238"/>
        <scheme val="minor"/>
      </rPr>
      <t xml:space="preserve">
Household consumer</t>
    </r>
  </si>
  <si>
    <r>
      <rPr>
        <b/>
        <sz val="11"/>
        <rFont val="Calibri"/>
        <family val="2"/>
        <charset val="238"/>
        <scheme val="minor"/>
      </rPr>
      <t>Az a felhasználó, aki saját háztartása – egy felhasználási helyet képező egy vagy több lakóépület, lakás, üdülő vagy hétvégi ház, továbbá lakossági célra használt garázs – fogyasztása céljára vásárol földgázt földgáz vételezésére megkötött szerződés alapján, és az így vásárolt földgázzal nem folytat jövedelemszerzés céljából gazdasági tevékenységet. Ha a lakóépületben a műszakilag megosztott, önálló lakások száma meghaladja az épületben lévő önálló, nem lakás céljára szolgáló helyiségek számát, a felhasználót úgy kell tekinteni, hogy saját háztartás céljára vételez, és a vásárolt földgázzal nem folytat jövedelemszerzés céljából gazdasági tevékenységet.</t>
    </r>
    <r>
      <rPr>
        <sz val="11"/>
        <rFont val="Calibri"/>
        <family val="2"/>
        <charset val="238"/>
        <scheme val="minor"/>
      </rPr>
      <t xml:space="preserve">
The consumer who purchases natural gas for the consumption of his own household which means one or more residence building, apartment, cottage or garage used for own purpose, based on a valid contract and is not engaged in any profit-oriented business activity with the natural gas thus purchased. If the number of technically divided, independent apartments in a residential building exceeds that of the number of independent rooms with non-residential purpose in the building, then the consumer shall be regarded as purchasing gas for own use and as not being engaged in any profit-oriented business activity with the purchased natural gas.</t>
    </r>
  </si>
  <si>
    <r>
      <rPr>
        <b/>
        <sz val="11"/>
        <rFont val="Calibri"/>
        <family val="2"/>
        <charset val="238"/>
        <scheme val="minor"/>
      </rPr>
      <t>A földgázelosztó/földgázszállító rendszerbe betáplált és kiadott földgázmennyiségeknek különbsége, amit a saját fogyasztás és a vezetékkészlet-változás figyelembevételével határoz meg a rendszerüzemeltető.</t>
    </r>
    <r>
      <rPr>
        <sz val="11"/>
        <rFont val="Calibri"/>
        <family val="2"/>
        <charset val="238"/>
        <scheme val="minor"/>
      </rPr>
      <t xml:space="preserve">
The difference between the natural gas volume injected to and released from the natural gas distribution/transmission system which is determined by the system operator based on its own consumption and the change in pipeline gas volume.</t>
    </r>
  </si>
  <si>
    <t>MSZKSZ</t>
  </si>
  <si>
    <r>
      <rPr>
        <b/>
        <sz val="11"/>
        <rFont val="Calibri"/>
        <family val="2"/>
        <charset val="238"/>
        <scheme val="minor"/>
      </rPr>
      <t>Magyar Szénhidrogén Készletező Szövetség</t>
    </r>
    <r>
      <rPr>
        <sz val="11"/>
        <rFont val="Calibri"/>
        <family val="2"/>
        <charset val="238"/>
        <scheme val="minor"/>
      </rPr>
      <t xml:space="preserve">
Hungarian Hydrocarbon Stockpiling Association</t>
    </r>
  </si>
  <si>
    <r>
      <rPr>
        <b/>
        <sz val="11"/>
        <rFont val="Calibri"/>
        <family val="2"/>
        <charset val="238"/>
        <scheme val="minor"/>
      </rPr>
      <t>Napi csúcskihasználási óraszám</t>
    </r>
    <r>
      <rPr>
        <sz val="11"/>
        <rFont val="Calibri"/>
        <family val="2"/>
        <charset val="238"/>
        <scheme val="minor"/>
      </rPr>
      <t xml:space="preserve">
Daily peak load hours</t>
    </r>
  </si>
  <si>
    <r>
      <rPr>
        <b/>
        <sz val="11"/>
        <rFont val="Calibri"/>
        <family val="2"/>
        <charset val="238"/>
        <scheme val="minor"/>
      </rPr>
      <t>A csúcsnapi teljes fogyasztás (MJ/nap) és legnagyobb órai kapacitásigény (MJ/óra) hányadosa (óra/nap).</t>
    </r>
    <r>
      <rPr>
        <sz val="11"/>
        <rFont val="Calibri"/>
        <family val="2"/>
        <charset val="238"/>
        <scheme val="minor"/>
      </rPr>
      <t xml:space="preserve">
Quotient (hour/day) of total peak day consumption (MJ/day) and the highest hourly capacity demand (MJ/hour).</t>
    </r>
  </si>
  <si>
    <r>
      <rPr>
        <b/>
        <sz val="11"/>
        <rFont val="Calibri"/>
        <family val="2"/>
        <charset val="238"/>
        <scheme val="minor"/>
      </rPr>
      <t>Névleges betárolási kapacitás</t>
    </r>
    <r>
      <rPr>
        <sz val="11"/>
        <rFont val="Calibri"/>
        <family val="2"/>
        <charset val="238"/>
        <scheme val="minor"/>
      </rPr>
      <t xml:space="preserve">
Nominal injection capacity</t>
    </r>
  </si>
  <si>
    <r>
      <rPr>
        <b/>
        <sz val="11"/>
        <rFont val="Calibri"/>
        <family val="2"/>
        <charset val="238"/>
        <scheme val="minor"/>
      </rPr>
      <t>Névleges kitárolási kapacitás</t>
    </r>
    <r>
      <rPr>
        <sz val="11"/>
        <rFont val="Calibri"/>
        <family val="2"/>
        <charset val="238"/>
        <scheme val="minor"/>
      </rPr>
      <t xml:space="preserve">
Nominal withdrawal capacity</t>
    </r>
  </si>
  <si>
    <r>
      <rPr>
        <b/>
        <sz val="11"/>
        <rFont val="Calibri"/>
        <family val="2"/>
        <charset val="238"/>
        <scheme val="minor"/>
      </rPr>
      <t>Névleges mobil kapacitás</t>
    </r>
    <r>
      <rPr>
        <sz val="11"/>
        <rFont val="Calibri"/>
        <family val="2"/>
        <charset val="238"/>
        <scheme val="minor"/>
      </rPr>
      <t xml:space="preserve">
Nominal mobile capacity</t>
    </r>
  </si>
  <si>
    <r>
      <rPr>
        <b/>
        <sz val="11"/>
        <rFont val="Calibri"/>
        <family val="2"/>
        <charset val="238"/>
        <scheme val="minor"/>
      </rPr>
      <t>PB-gáz</t>
    </r>
    <r>
      <rPr>
        <sz val="11"/>
        <rFont val="Calibri"/>
        <family val="2"/>
        <charset val="238"/>
        <scheme val="minor"/>
      </rPr>
      <t xml:space="preserve">
Propane-butane gas</t>
    </r>
  </si>
  <si>
    <r>
      <rPr>
        <b/>
        <sz val="11"/>
        <rFont val="Calibri"/>
        <family val="2"/>
        <charset val="238"/>
        <scheme val="minor"/>
      </rPr>
      <t>Propán-, butángázok és ezek elegyei.</t>
    </r>
    <r>
      <rPr>
        <sz val="11"/>
        <rFont val="Calibri"/>
        <family val="2"/>
        <charset val="238"/>
        <scheme val="minor"/>
      </rPr>
      <t xml:space="preserve">
Propane and butane gases and their mixtures.</t>
    </r>
  </si>
  <si>
    <t>POD</t>
  </si>
  <si>
    <r>
      <rPr>
        <b/>
        <sz val="11"/>
        <rFont val="Calibri"/>
        <family val="2"/>
        <charset val="238"/>
        <scheme val="minor"/>
      </rPr>
      <t>PoD (Point of Delivery): Elszámolási Pont: A rendszerüzemeltetők és a rendszerhasználók szerződésében a felhasználó felhasználási helyéhez hozzárendelt egyedi azonosító(k).</t>
    </r>
    <r>
      <rPr>
        <sz val="11"/>
        <rFont val="Calibri"/>
        <family val="2"/>
        <charset val="238"/>
        <scheme val="minor"/>
      </rPr>
      <t xml:space="preserve">
PoD (Point of Delivery): Billing Point: Unique identifier(s) attributed to the consumer point of the consumer as set out in the contract of system operators and system users.</t>
    </r>
  </si>
  <si>
    <r>
      <rPr>
        <b/>
        <sz val="11"/>
        <rFont val="Calibri"/>
        <family val="2"/>
        <charset val="238"/>
        <scheme val="minor"/>
      </rPr>
      <t>Rendszerüzemeltető</t>
    </r>
    <r>
      <rPr>
        <sz val="11"/>
        <rFont val="Calibri"/>
        <family val="2"/>
        <charset val="238"/>
        <scheme val="minor"/>
      </rPr>
      <t xml:space="preserve">
Transmission system operator</t>
    </r>
  </si>
  <si>
    <r>
      <rPr>
        <b/>
        <sz val="11"/>
        <rFont val="Calibri"/>
        <family val="2"/>
        <charset val="238"/>
        <scheme val="minor"/>
      </rPr>
      <t>Rendszerhasználó</t>
    </r>
    <r>
      <rPr>
        <sz val="11"/>
        <rFont val="Calibri"/>
        <family val="2"/>
        <charset val="238"/>
        <scheme val="minor"/>
      </rPr>
      <t xml:space="preserve">
Transmission system user </t>
    </r>
  </si>
  <si>
    <r>
      <rPr>
        <b/>
        <sz val="11"/>
        <rFont val="Calibri"/>
        <family val="2"/>
        <charset val="238"/>
        <scheme val="minor"/>
      </rPr>
      <t>Szállítóvezeték</t>
    </r>
    <r>
      <rPr>
        <sz val="11"/>
        <rFont val="Calibri"/>
        <family val="2"/>
        <charset val="238"/>
        <scheme val="minor"/>
      </rPr>
      <t xml:space="preserve">
Transmission pipeline</t>
    </r>
  </si>
  <si>
    <r>
      <rPr>
        <b/>
        <sz val="11"/>
        <rFont val="Calibri"/>
        <family val="2"/>
        <charset val="238"/>
        <scheme val="minor"/>
      </rPr>
      <t>Szervezett földgázpiac</t>
    </r>
    <r>
      <rPr>
        <sz val="11"/>
        <rFont val="Calibri"/>
        <family val="2"/>
        <charset val="238"/>
        <scheme val="minor"/>
      </rPr>
      <t xml:space="preserve">
Organised natural gas market</t>
    </r>
  </si>
  <si>
    <r>
      <rPr>
        <b/>
        <sz val="11"/>
        <rFont val="Calibri"/>
        <family val="2"/>
        <charset val="238"/>
        <scheme val="minor"/>
      </rPr>
      <t>Szezonális földgáztárolás</t>
    </r>
    <r>
      <rPr>
        <sz val="11"/>
        <rFont val="Calibri"/>
        <family val="2"/>
        <charset val="238"/>
        <scheme val="minor"/>
      </rPr>
      <t xml:space="preserve">
Seasonal natural gas storage</t>
    </r>
  </si>
  <si>
    <r>
      <rPr>
        <b/>
        <sz val="11"/>
        <rFont val="Calibri"/>
        <family val="2"/>
        <charset val="238"/>
        <scheme val="minor"/>
      </rPr>
      <t>A rendszerhasználó mobil gázának az adott tárolási év betárolási időszakában történő egyszeri betárolása a földgáztárolóba és kitárolási időszakában történő egyszeri kitárolása a földgáztárolóból.</t>
    </r>
    <r>
      <rPr>
        <sz val="11"/>
        <rFont val="Calibri"/>
        <family val="2"/>
        <charset val="238"/>
        <scheme val="minor"/>
      </rPr>
      <t xml:space="preserve">
Single-instance injection of mobile gas of the system user into the gas storage facility in the injection period of the given storage year and its single-instance withdrawal in the withdrawal period.</t>
    </r>
  </si>
  <si>
    <r>
      <rPr>
        <b/>
        <sz val="11"/>
        <rFont val="Calibri"/>
        <family val="2"/>
        <charset val="238"/>
        <scheme val="minor"/>
      </rPr>
      <t>Vezetékes PB-gáz-szolgáltatás</t>
    </r>
    <r>
      <rPr>
        <sz val="11"/>
        <rFont val="Calibri"/>
        <family val="2"/>
        <charset val="238"/>
        <scheme val="minor"/>
      </rPr>
      <t xml:space="preserve">
Pipeline supply of propane-butane gas</t>
    </r>
  </si>
  <si>
    <r>
      <rPr>
        <b/>
        <sz val="11"/>
        <rFont val="Calibri"/>
        <family val="2"/>
        <charset val="238"/>
        <scheme val="minor"/>
      </rPr>
      <t>A felhasználók részére PB-gáz csővezetéken keresztül történő elosztása és értékesítése.</t>
    </r>
    <r>
      <rPr>
        <sz val="11"/>
        <rFont val="Calibri"/>
        <family val="2"/>
        <charset val="238"/>
        <scheme val="minor"/>
      </rPr>
      <t xml:space="preserve">
Distribution and sale of propane-butane gas through pipeline to consumers.</t>
    </r>
  </si>
  <si>
    <r>
      <rPr>
        <b/>
        <sz val="11"/>
        <rFont val="Calibri"/>
        <family val="2"/>
        <charset val="238"/>
        <scheme val="minor"/>
      </rPr>
      <t>Virtuális tárolói szolgáltatás</t>
    </r>
    <r>
      <rPr>
        <sz val="11"/>
        <rFont val="Calibri"/>
        <family val="2"/>
        <charset val="238"/>
        <scheme val="minor"/>
      </rPr>
      <t xml:space="preserve">
Virtual storage service</t>
    </r>
  </si>
  <si>
    <r>
      <rPr>
        <b/>
        <sz val="11"/>
        <rFont val="Calibri"/>
        <family val="2"/>
        <charset val="238"/>
        <scheme val="minor"/>
      </rPr>
      <t>Olyan tárolási szolgáltatás, amely lehetőséget biztosít a rendszerhasználó számára a földgáztároló valós fizikai földgázforgalmával és/vagy az időszak szerint meghirdetett tárolási iránnyal ellentétes irányú földgázforgalmazásra.</t>
    </r>
    <r>
      <rPr>
        <sz val="11"/>
        <rFont val="Calibri"/>
        <family val="2"/>
        <charset val="238"/>
        <scheme val="minor"/>
      </rPr>
      <t xml:space="preserve">
Storage service which enables gas trade in reverse direction relative to the actual physical gas flow of the gas storage facility and/or announced storage gas flow according to the given period for the system user.</t>
    </r>
  </si>
  <si>
    <r>
      <t xml:space="preserve">Rendszerleírás | </t>
    </r>
    <r>
      <rPr>
        <sz val="14"/>
        <color theme="1"/>
        <rFont val="Calibri"/>
        <family val="2"/>
        <charset val="238"/>
      </rPr>
      <t>System description</t>
    </r>
  </si>
  <si>
    <r>
      <rPr>
        <b/>
        <sz val="11"/>
        <color theme="1"/>
        <rFont val="Calibri"/>
        <family val="2"/>
        <charset val="238"/>
        <scheme val="minor"/>
      </rPr>
      <t>A földgázellátásról szóló 2008. évi XL. törvény, valamint a földgázellátásról szóló 2008. évi XL. törvény végrehajtásáról szóló 19/2009. (I. 30.) Korm. rendelet rendelkezései alapján a szállításirendszer-üzemeltetők, a földgáztárolói engedélyesek és a földgázelosztók együttműködő földgázrendszert üzemeltetnek. Az együttműködő földgázrendszer működésére, használatára vonatkozó részletes szabályokat az Üzemi és Kereskedelmi Szabályzat rögzíti.</t>
    </r>
    <r>
      <rPr>
        <sz val="11"/>
        <color theme="1"/>
        <rFont val="Calibri"/>
        <family val="2"/>
        <charset val="238"/>
        <scheme val="minor"/>
      </rPr>
      <t xml:space="preserve">
Pursuant to the provisions of Act XL of 2008 on natural gas supply, and Gov. Decree No. 19/2009. (I. 30.) on the implementation of Act XL of 2008 on natural gas supply, the transmission system operators, gas storage licensees and natural gas distributors operate an integrated natural gas system. The detailed rules regarding the operation and use of the integrated natural gas system are set out in the </t>
    </r>
    <r>
      <rPr>
        <sz val="11"/>
        <rFont val="Calibri"/>
        <family val="2"/>
        <charset val="238"/>
        <scheme val="minor"/>
      </rPr>
      <t>Operation and Business Code of the Hungarian Natural Gas System.</t>
    </r>
  </si>
  <si>
    <r>
      <rPr>
        <b/>
        <sz val="11"/>
        <color theme="1"/>
        <rFont val="Calibri"/>
        <family val="2"/>
        <charset val="238"/>
        <scheme val="minor"/>
      </rPr>
      <t>A szállításirendszer-üzemeltetői engedélyes integrált földgázszállító rendszert működtet, amely</t>
    </r>
    <r>
      <rPr>
        <sz val="11"/>
        <color theme="1"/>
        <rFont val="Calibri"/>
        <family val="2"/>
        <charset val="238"/>
        <scheme val="minor"/>
      </rPr>
      <t xml:space="preserve">
The transmission system operator licensee operates an integrated natural gas transmission system which comprises </t>
    </r>
  </si>
  <si>
    <r>
      <rPr>
        <b/>
        <sz val="11"/>
        <color theme="1"/>
        <rFont val="Calibri"/>
        <family val="2"/>
        <charset val="238"/>
        <scheme val="minor"/>
      </rPr>
      <t>·                     betáplálási pontokból,</t>
    </r>
    <r>
      <rPr>
        <sz val="11"/>
        <color theme="1"/>
        <rFont val="Calibri"/>
        <family val="2"/>
        <charset val="238"/>
        <scheme val="minor"/>
      </rPr>
      <t xml:space="preserve"> / entry points,</t>
    </r>
  </si>
  <si>
    <r>
      <rPr>
        <b/>
        <sz val="11"/>
        <color theme="1"/>
        <rFont val="Calibri"/>
        <family val="2"/>
        <charset val="238"/>
        <scheme val="minor"/>
      </rPr>
      <t>·                     kiadási pontokból (gázátadó állomásokból),</t>
    </r>
    <r>
      <rPr>
        <sz val="11"/>
        <color theme="1"/>
        <rFont val="Calibri"/>
        <family val="2"/>
        <charset val="238"/>
        <scheme val="minor"/>
      </rPr>
      <t xml:space="preserve"> / exit points (gas delivery stations),</t>
    </r>
  </si>
  <si>
    <r>
      <rPr>
        <b/>
        <sz val="11"/>
        <color theme="1"/>
        <rFont val="Calibri"/>
        <family val="2"/>
        <charset val="238"/>
        <scheme val="minor"/>
      </rPr>
      <t>·                     kompresszorállomásokból</t>
    </r>
    <r>
      <rPr>
        <sz val="11"/>
        <color theme="1"/>
        <rFont val="Calibri"/>
        <family val="2"/>
        <charset val="238"/>
        <scheme val="minor"/>
      </rPr>
      <t xml:space="preserve"> és / compressor stations</t>
    </r>
  </si>
  <si>
    <r>
      <rPr>
        <b/>
        <sz val="11"/>
        <color theme="1"/>
        <rFont val="Calibri"/>
        <family val="2"/>
        <charset val="238"/>
        <scheme val="minor"/>
      </rPr>
      <t>·                     vezetéki csomópontokból áll.</t>
    </r>
    <r>
      <rPr>
        <sz val="11"/>
        <color theme="1"/>
        <rFont val="Calibri"/>
        <family val="2"/>
        <charset val="238"/>
        <scheme val="minor"/>
      </rPr>
      <t xml:space="preserve"> / and pipeline nodes.</t>
    </r>
  </si>
  <si>
    <r>
      <rPr>
        <b/>
        <sz val="11"/>
        <color theme="1"/>
        <rFont val="Calibri"/>
        <family val="2"/>
        <charset val="238"/>
        <scheme val="minor"/>
      </rPr>
      <t>A nagy nyomású földgázszállító vezetékrendszer látja el a földgázkereskedőket és egyetemes szolgáltatókat, az erőműveket és az ipari fogyasztókat (közvetlen szállítóvezetéki felhasználók).</t>
    </r>
    <r>
      <rPr>
        <sz val="11"/>
        <color theme="1"/>
        <rFont val="Calibri"/>
        <family val="2"/>
        <charset val="238"/>
        <scheme val="minor"/>
      </rPr>
      <t xml:space="preserve">
The high-pressure natural gas pipeline system supplies gas supplier companies, power plants and industrial consumers (direct transmission pipeline consumers).</t>
    </r>
  </si>
  <si>
    <r>
      <rPr>
        <b/>
        <sz val="11"/>
        <rFont val="Calibri"/>
        <family val="2"/>
        <charset val="238"/>
        <scheme val="minor"/>
      </rPr>
      <t>A nagy nyomású földgázszállító rendszer betáplálási és kiadási pontjai az alábbiak szerint alakulnak:</t>
    </r>
    <r>
      <rPr>
        <sz val="11"/>
        <rFont val="Calibri"/>
        <family val="2"/>
        <charset val="238"/>
        <scheme val="minor"/>
      </rPr>
      <t xml:space="preserve">
The entry and exit points of the high-pressure natural gas transmission system are the following:</t>
    </r>
  </si>
  <si>
    <r>
      <t xml:space="preserve">Betáplálási pontok:
</t>
    </r>
    <r>
      <rPr>
        <sz val="11"/>
        <rFont val="Calibri"/>
        <family val="2"/>
        <charset val="238"/>
      </rPr>
      <t>Entry points:</t>
    </r>
  </si>
  <si>
    <t>-          6 db határkeresztező betáplálási pont [VIP Bereg (UA&gt;HU); Mosonmagyaróvár (AT&gt;HU); Drávaszerdahely (CR&gt;HU); Csanádpalota (RO&gt;HU); Balassagyarmat (SK&gt;HU)]; Kiskundorozsma 2 (RS&gt;HU);
-          6 cross-border entry points [VIP Bereg (UA&gt;HU); Mosonmagyaróvár (AT&gt;HU); Drávaszerdahely (CR&gt;HU); Csanádpalota (RO&gt;HU); Balassagyarmat (SK&gt;HU)]; Kiskundorozsma 2 (RS&gt;HU);</t>
  </si>
  <si>
    <r>
      <rPr>
        <b/>
        <sz val="11"/>
        <rFont val="Calibri"/>
        <family val="2"/>
        <charset val="238"/>
        <scheme val="minor"/>
      </rPr>
      <t>-          5 db tárolói betáplálási pont (Hajdúszoboszló; Kardoskút; Zsana; Pusztaederics; Szőreg)</t>
    </r>
    <r>
      <rPr>
        <sz val="11"/>
        <rFont val="Calibri"/>
        <family val="2"/>
        <charset val="238"/>
        <scheme val="minor"/>
      </rPr>
      <t xml:space="preserve">
-     5 storage facility entry points (Hajdúszoboszló; Kardoskút; Zsana; Pusztaederics; Szőreg)</t>
    </r>
  </si>
  <si>
    <r>
      <rPr>
        <b/>
        <sz val="11"/>
        <rFont val="Calibri"/>
        <family val="2"/>
        <charset val="238"/>
        <scheme val="minor"/>
      </rPr>
      <t xml:space="preserve">-      5 db virtuális betáplálási pont (TÉT 3 "0" pont; Kaposvár III (Biogáz); Nagykanizsa (MOL KT); Algyő III "0" pont); Dunaföldvár (Biogáz) virtuális)  </t>
    </r>
    <r>
      <rPr>
        <sz val="11"/>
        <rFont val="Calibri"/>
        <family val="2"/>
        <charset val="238"/>
        <scheme val="minor"/>
      </rPr>
      <t xml:space="preserve">                                                                                                                                              -       5 virtual entry points (TÉT 3 "0" point; Kaposvár III (Biogáz); Nagykanizsa (MOL KT); Algyő III "0" point; Dunaföldvár (Biogas) virtual)</t>
    </r>
  </si>
  <si>
    <r>
      <t xml:space="preserve">Kiadási pontok:
</t>
    </r>
    <r>
      <rPr>
        <sz val="11"/>
        <rFont val="Calibri"/>
        <family val="2"/>
        <charset val="238"/>
      </rPr>
      <t>Exit points:</t>
    </r>
  </si>
  <si>
    <r>
      <rPr>
        <b/>
        <sz val="11"/>
        <rFont val="Calibri"/>
        <family val="2"/>
        <charset val="238"/>
        <scheme val="minor"/>
      </rPr>
      <t>-         5 db határkeresztező kiadási pont [VIP Bereg (HU&gt;UA); Drávaszerdahely (HU&gt;CR); Csanádpalota (HU&gt;RO); Kiskundorozsma (HU&gt;RS); Balassagyarmat (HU&gt;SK)]</t>
    </r>
    <r>
      <rPr>
        <sz val="11"/>
        <rFont val="Calibri"/>
        <family val="2"/>
        <charset val="238"/>
        <scheme val="minor"/>
      </rPr>
      <t xml:space="preserve">
-          5 cross-border exit points [VIP Bereg (HU&gt;UA); Drávaszerdahely (HU&gt;CR); Csanádpalota (HU&gt;RO); Kiskundorozsma (HU&gt;RS); Balassagyarmat (HU&gt;SK)];</t>
    </r>
  </si>
  <si>
    <r>
      <rPr>
        <b/>
        <sz val="11"/>
        <rFont val="Calibri"/>
        <family val="2"/>
        <charset val="238"/>
        <scheme val="minor"/>
      </rPr>
      <t>-          ~400 gázátadó állomás, melyből 357 kiadási ponton földgázelosztói engedélyes (Csepeli Erőmű Kft., ISD POWER Kft., E.ON Dél-dunántúli Gázhálózati Zrt., MVM Égáz-Dégáz
Földgázhálózati Zrt., MVM Főgáz Földgázhálózati Kft., E.ON Közép-dunántúli Gázhálózati Zrt., Magyar Gázszolgáltató Kft., NATURAL GAS SERVICE Kft., OERG Kft., OPUS TIGÁZ Zrt. E.GAS Gázelosztó Kft.), 25 kiadási ponton ipari fogyasztó, 13 kiadási ponton erőművi fogyasztó és 4 kiadási ponton termelő kapcsolódik a földgázszállító rendszerhez;</t>
    </r>
    <r>
      <rPr>
        <sz val="11"/>
        <rFont val="Calibri"/>
        <family val="2"/>
        <charset val="238"/>
        <scheme val="minor"/>
      </rPr>
      <t xml:space="preserve">
-          ~400 gas delivery stations, of which 357 exit points are used by natural gas distributor licensees (Csepeli Erőmű Kft., ISD POWER Kft., E.ON Dél-dunántúli Gázhálózati Zrt., MVM Égáz-Dégáz Földgázhálózati Zrt., MVM Főgáz Földgázhálózati Kft.,, E.ON Közép-dunántúli Gázhálózati Zrt., Magyar Gázszolgáltató Kft., NATURAL GAS SERVICE Kft., OERG Kft., OPUS TIGÁZ Zrt., E.GAS Gázelosztó Kft.), 25 exit points are used by industrial consumers, 13 exit points are used by power plant consumers and 4 exit points are used by producers to access the natural gas transmission system; </t>
    </r>
  </si>
  <si>
    <r>
      <t xml:space="preserve">-         7 db virtuális kiadási pont (Berekfürdő 1-E; Kaposvár III-E; Lovászpatona 1-T (KÖGÁZ); Lovászpatona 1-E (ÉGÁZ-DÉGÁZ); Nagykanizsa 1-E; Kenderes I-2 (KTD); Dunaföldvár 1-E  virtuális)                                                                                                           </t>
    </r>
    <r>
      <rPr>
        <sz val="11"/>
        <rFont val="Calibri"/>
        <family val="2"/>
        <charset val="238"/>
        <scheme val="minor"/>
      </rPr>
      <t xml:space="preserve"> -         7 virtual exit points (Berekfürdő 1-E; Kaposvár III-E; Lovászpatona 1-T (KÖGÁZ); Lovászpatona 1-E (ÉGÁZ-DÉGÁZ); Nagykanizsa 1-E; Kenderes I-2 (KTD); Dunaföldvár 1-E virtual)</t>
    </r>
  </si>
  <si>
    <r>
      <rPr>
        <b/>
        <sz val="11"/>
        <color theme="1"/>
        <rFont val="Calibri"/>
        <family val="2"/>
        <charset val="238"/>
      </rPr>
      <t>A gázátadó állomások legfontosabb feladata, hogy ellenőrzött módon, folyamatosan adják át a földgázt a csatlakozó rendszerüzemeltetőknek és a közvetlen szállítóvezetéki felhasználóknak. Minden betáplálási és kiadási ponton folyamatosan történik a földgáz mennyiségének mérése és minőségének ellenőrzése.</t>
    </r>
    <r>
      <rPr>
        <sz val="11"/>
        <color theme="1"/>
        <rFont val="Calibri"/>
        <family val="2"/>
        <charset val="238"/>
        <scheme val="minor"/>
      </rPr>
      <t xml:space="preserve">
The most important task of the gas delivery stations is to deliver natural gas to the neighboring system operators and direct transmission pipeline consumers in a controlled and continuous manner. There is a continuous natural gas volume metering and quality control on all entry and exit points.</t>
    </r>
  </si>
  <si>
    <r>
      <t xml:space="preserve">Nagy nyomású vezetékrendszer:
</t>
    </r>
    <r>
      <rPr>
        <sz val="11"/>
        <color theme="1"/>
        <rFont val="Calibri"/>
        <family val="2"/>
        <charset val="238"/>
        <scheme val="minor"/>
      </rPr>
      <t>High-pressure pipeline system:</t>
    </r>
  </si>
  <si>
    <r>
      <rPr>
        <b/>
        <sz val="11"/>
        <rFont val="Calibri"/>
        <family val="2"/>
        <charset val="238"/>
      </rPr>
      <t>A rendszer 5889 km hosszúságú acélcsővezetékből áll, mely jellemzően 63 barig (egyes esetekben 75 barig) terjedő nyomás alatt működik.</t>
    </r>
    <r>
      <rPr>
        <sz val="11"/>
        <rFont val="Calibri"/>
        <family val="2"/>
        <charset val="238"/>
        <scheme val="minor"/>
      </rPr>
      <t xml:space="preserve">
The system is composed of steel pipelines of a total length of 5889 km, operated generally at up to 63 bar (in specific cases, up to 75 bar) pressure.</t>
    </r>
  </si>
  <si>
    <r>
      <t xml:space="preserve">Kompresszorállomások:
</t>
    </r>
    <r>
      <rPr>
        <sz val="11"/>
        <color theme="1"/>
        <rFont val="Calibri"/>
        <family val="2"/>
        <charset val="238"/>
      </rPr>
      <t>Compressor stations:</t>
    </r>
  </si>
  <si>
    <r>
      <rPr>
        <b/>
        <sz val="11"/>
        <rFont val="Calibri"/>
        <family val="2"/>
        <charset val="238"/>
      </rPr>
      <t>A vezetékrendszerbe épített 8 kompresszorállomáson – Beregdaróc, Nemesbikk, Hajdúszoboszló, Városföld, Báta, Mosonmagyaróvár, Szada, Csanádpalota – gázturbina-meghajtású centrifugálkompresszorok üzemelnek. Feladatuk, hogy a gáznyomás megemelésével növeljék a rendszer kapacitását, így biztosítva azt, hogy a földgáz megfelelő nyomáson jusson el a csővezetékeken keresztül a felhasználókhoz.</t>
    </r>
    <r>
      <rPr>
        <sz val="11"/>
        <rFont val="Calibri"/>
        <family val="2"/>
        <charset val="238"/>
        <scheme val="minor"/>
      </rPr>
      <t xml:space="preserve">
At the 8 compressor stations integrated into the pipeline system – Beregdaróc, Nemesbikk, Hajdúszoboszló, Városföld, Báta, Mosonmagyaróvár, Szada, Csanádpalota – there are gas turbine driven centrifugal compressors in operation, their task is to increase system capacity by increasing gas pressure, ensuring that natural gas is delivered to consumers at adequate pressure through the pipelines. </t>
    </r>
  </si>
  <si>
    <r>
      <t xml:space="preserve">Vezetéki csomópontok:
</t>
    </r>
    <r>
      <rPr>
        <sz val="11"/>
        <color theme="1"/>
        <rFont val="Calibri"/>
        <family val="2"/>
        <charset val="238"/>
      </rPr>
      <t>Pipeline nodes:</t>
    </r>
  </si>
  <si>
    <r>
      <rPr>
        <b/>
        <sz val="11"/>
        <color theme="1"/>
        <rFont val="Calibri"/>
        <family val="2"/>
        <charset val="238"/>
      </rPr>
      <t>A földgázszállítási csomópontokat a főbb vezetékek kapcsolódási pontjain alakították ki, amelyek a különböző irányokból érkező eltérő nyomású mennyiségek szétosztását – amennyiben a csomóponton kompresszorállomás is található, akkor a földgáznyomás emelését –, továbbítását szolgálják a kiadási pontok felé.</t>
    </r>
    <r>
      <rPr>
        <sz val="11"/>
        <color theme="1"/>
        <rFont val="Calibri"/>
        <family val="2"/>
        <charset val="238"/>
        <scheme val="minor"/>
      </rPr>
      <t xml:space="preserve">
Natural gas transmission nodes were estabilished at the connection points of main pipelines, which serve the distribution and transmission of gas volumes with different pressure coming from various directions towards the exit points, and, if there is a compressor station installed at the pipeline node, their task is also to increase the pressure of natural gas.</t>
    </r>
  </si>
  <si>
    <r>
      <rPr>
        <b/>
        <sz val="11"/>
        <color theme="1"/>
        <rFont val="Calibri"/>
        <family val="2"/>
        <charset val="238"/>
      </rPr>
      <t>A földgázszállító rendszeren az alábbi fő csomópontok találhatók:</t>
    </r>
    <r>
      <rPr>
        <sz val="11"/>
        <color theme="1"/>
        <rFont val="Calibri"/>
        <family val="2"/>
        <charset val="238"/>
        <scheme val="minor"/>
      </rPr>
      <t xml:space="preserve">
The following main nodes are located on the natural gas transmission system:</t>
    </r>
  </si>
  <si>
    <t xml:space="preserve">Adony </t>
  </si>
  <si>
    <t>Győr</t>
  </si>
  <si>
    <t xml:space="preserve">Kistokaj </t>
  </si>
  <si>
    <t>Szank</t>
  </si>
  <si>
    <t xml:space="preserve">Ajka </t>
  </si>
  <si>
    <t xml:space="preserve">Hajdúszoboszló </t>
  </si>
  <si>
    <t>Nagykanizsa</t>
  </si>
  <si>
    <t xml:space="preserve">Városföld </t>
  </si>
  <si>
    <t xml:space="preserve">Alag </t>
  </si>
  <si>
    <t>Jánosháza</t>
  </si>
  <si>
    <t xml:space="preserve">Nagylengyel </t>
  </si>
  <si>
    <t>Vecsés</t>
  </si>
  <si>
    <t xml:space="preserve">Beregdaróc </t>
  </si>
  <si>
    <t>Kisterenye</t>
  </si>
  <si>
    <t xml:space="preserve">Nemesbikk </t>
  </si>
  <si>
    <t>Zsámbok</t>
  </si>
  <si>
    <t xml:space="preserve">Center </t>
  </si>
  <si>
    <t>Kiskundorozsma</t>
  </si>
  <si>
    <r>
      <rPr>
        <b/>
        <sz val="11"/>
        <color theme="1"/>
        <rFont val="Calibri"/>
        <family val="2"/>
        <charset val="238"/>
      </rPr>
      <t>A földgáz szagosítása a jogszabályi előírásoknak megfelelően és a rendszerhasználókkal kötött szerződések alapján történik.</t>
    </r>
    <r>
      <rPr>
        <sz val="11"/>
        <color theme="1"/>
        <rFont val="Calibri"/>
        <family val="2"/>
        <charset val="238"/>
        <scheme val="minor"/>
      </rPr>
      <t xml:space="preserve">
Odorization of natural gas is carried out according to legal regulations and based on contracts with system users.</t>
    </r>
  </si>
  <si>
    <r>
      <rPr>
        <b/>
        <sz val="11"/>
        <color theme="1"/>
        <rFont val="Calibri"/>
        <family val="2"/>
        <charset val="238"/>
      </rPr>
      <t>Az acéltávvezeték-hálózat teljes egészére kiterjedően katódvédelmi rendszer üzemel, melynek feladata a távvezetéki korrózió megakadályozása.</t>
    </r>
    <r>
      <rPr>
        <sz val="11"/>
        <color theme="1"/>
        <rFont val="Calibri"/>
        <family val="2"/>
        <charset val="238"/>
        <scheme val="minor"/>
      </rPr>
      <t xml:space="preserve">
There is a cathode protection system in operation throughout the entire steel transmission pipeline system, its purpose is to prevent the corrosion of the pipelines.</t>
    </r>
  </si>
  <si>
    <r>
      <rPr>
        <b/>
        <sz val="11"/>
        <color theme="1"/>
        <rFont val="Calibri"/>
        <family val="2"/>
        <charset val="238"/>
        <scheme val="minor"/>
      </rPr>
      <t>A nagy nyomású földgázszállító rendszert és kapcsolódási pontjait, valamint az egyes földgázelosztók területi megoszlását a következő oldalon található ábra tartalmazza.</t>
    </r>
    <r>
      <rPr>
        <sz val="11"/>
        <color theme="1"/>
        <rFont val="Calibri"/>
        <family val="2"/>
        <charset val="238"/>
        <scheme val="minor"/>
      </rPr>
      <t xml:space="preserve">
The high-pressure natural gas transmission system and its connection points, and the regional distribution of individual natural gas distributors are shown in the figure of the following page.</t>
    </r>
  </si>
  <si>
    <r>
      <t xml:space="preserve">Szállítási rendszerüzemeltetők
</t>
    </r>
    <r>
      <rPr>
        <sz val="8"/>
        <rFont val="Times New Roman"/>
        <family val="1"/>
        <charset val="238"/>
      </rPr>
      <t>Transmission system operators</t>
    </r>
  </si>
  <si>
    <r>
      <t xml:space="preserve">Szervezett földgáz-piac
</t>
    </r>
    <r>
      <rPr>
        <sz val="8"/>
        <rFont val="Times New Roman"/>
        <family val="1"/>
        <charset val="238"/>
      </rPr>
      <t>Natural gas exchange</t>
    </r>
  </si>
  <si>
    <t xml:space="preserve">FGSZ Földgázszállító Zrt. </t>
  </si>
  <si>
    <t>CEEGEX Zrt.</t>
  </si>
  <si>
    <r>
      <t xml:space="preserve">Földgázelosztók
</t>
    </r>
    <r>
      <rPr>
        <sz val="8"/>
        <rFont val="Times New Roman"/>
        <family val="1"/>
        <charset val="238"/>
      </rPr>
      <t>Natural gas distributors</t>
    </r>
  </si>
  <si>
    <r>
      <t xml:space="preserve">Földgáztárolók
</t>
    </r>
    <r>
      <rPr>
        <sz val="8"/>
        <rFont val="Times New Roman"/>
        <family val="1"/>
        <charset val="238"/>
      </rPr>
      <t>Natural gas storage companies</t>
    </r>
  </si>
  <si>
    <t>Csepeli Erőmű Kft.</t>
  </si>
  <si>
    <t>HEXUM Földgáz Zrt.</t>
  </si>
  <si>
    <t>E.GAS Gázelosztó Kft.</t>
  </si>
  <si>
    <t>Magyar Földgáztároló Zrt.</t>
  </si>
  <si>
    <t>E.ON Dél-dunántúli Gázhálózati Zrt.</t>
  </si>
  <si>
    <t>E.ON Közép-dunántúli Gázhálózati Zrt.</t>
  </si>
  <si>
    <r>
      <t xml:space="preserve">Vezetékes PB-gáz szolgáltatók
</t>
    </r>
    <r>
      <rPr>
        <sz val="8"/>
        <rFont val="Times New Roman"/>
        <family val="1"/>
        <charset val="238"/>
      </rPr>
      <t>Pipeline suppliers of propane-butane gas</t>
    </r>
  </si>
  <si>
    <t>FLAGA Hungária Kft.</t>
  </si>
  <si>
    <t>MAGÁZ Kft.</t>
  </si>
  <si>
    <t>Prímaenergia Zrt.</t>
  </si>
  <si>
    <t>MVM Égáz-Dégáz Földgázhálózati Zrt.</t>
  </si>
  <si>
    <t>MVM Főgáz Földgázhálózati Kft.</t>
  </si>
  <si>
    <r>
      <t xml:space="preserve">Földgáz egyetemes szolgáltatók
</t>
    </r>
    <r>
      <rPr>
        <sz val="8"/>
        <rFont val="Times New Roman"/>
        <family val="1"/>
        <charset val="238"/>
      </rPr>
      <t>Universal service providers</t>
    </r>
  </si>
  <si>
    <t>NATURAL GAS SERVICE Kft.</t>
  </si>
  <si>
    <t>MVM Next Energiakereskedelmi Zrt.</t>
  </si>
  <si>
    <t>OERG Kft.</t>
  </si>
  <si>
    <t>OPUS TIGÁZ Gázhálózati Zrt.</t>
  </si>
  <si>
    <r>
      <t xml:space="preserve">Földgáz-kereskedők
</t>
    </r>
    <r>
      <rPr>
        <sz val="8"/>
        <rFont val="Times New Roman"/>
        <family val="1"/>
        <charset val="238"/>
      </rPr>
      <t>Natural gas traders</t>
    </r>
  </si>
  <si>
    <t>ALPIQ ENERGY SE Magyarországi Fióktelepe</t>
  </si>
  <si>
    <t>ALTEO Energiakereskedő Zrt.</t>
  </si>
  <si>
    <t>L-NRG Zrt.</t>
  </si>
  <si>
    <t>MET Magyarország Zrt.</t>
  </si>
  <si>
    <t>Axpo Energy Romania SA</t>
  </si>
  <si>
    <t>BC Energiakereskedő Kft.</t>
  </si>
  <si>
    <t>MOL Commodity Trading Kft.</t>
  </si>
  <si>
    <t>Budapesti Erőmű Zrt.</t>
  </si>
  <si>
    <t>MVM Mátra Energia Zrt.</t>
  </si>
  <si>
    <t>CYEB Energiakereskedő Kft.</t>
  </si>
  <si>
    <t>Cyeb Energiamegoldások Kft.</t>
  </si>
  <si>
    <t>OMV Gas Marketing &amp; Trading Hungária Kft.</t>
  </si>
  <si>
    <t>E.ON Energiamegoldások Kft.</t>
  </si>
  <si>
    <t>E2 Hungary Zrt.</t>
  </si>
  <si>
    <t>UNIPER Global Commodities SE</t>
  </si>
  <si>
    <t>EMOGÁ Kft.</t>
  </si>
  <si>
    <t>W-ENERGY Kft.</t>
  </si>
  <si>
    <t>WIEE Hungary Kft.</t>
  </si>
  <si>
    <t>Epsilon Energy Trade Kft.</t>
  </si>
  <si>
    <t>ZRENergy Deal Kft.</t>
  </si>
  <si>
    <t>GreenGas Hungary Kft.</t>
  </si>
  <si>
    <r>
      <t xml:space="preserve">Korlátozott földgáz-kereskedők
</t>
    </r>
    <r>
      <rPr>
        <sz val="8"/>
        <rFont val="Times New Roman"/>
        <family val="1"/>
        <charset val="238"/>
      </rPr>
      <t>Limited natural gas traders</t>
    </r>
  </si>
  <si>
    <t>Allianz Energy Bulgaria LLC</t>
  </si>
  <si>
    <t>Landwaerme Gmbh.</t>
  </si>
  <si>
    <t>Megawatt Energie s.r.o.</t>
  </si>
  <si>
    <t>Audax Renovables S.A.</t>
  </si>
  <si>
    <t>AURORA ENERGY TRADING Sp.z.o.o</t>
  </si>
  <si>
    <t>MET Austria Energy Trade GmbH</t>
  </si>
  <si>
    <t>AXPO Bulgaria EAD</t>
  </si>
  <si>
    <t>MET Romania Energy Marketing S.R.L.</t>
  </si>
  <si>
    <t>Centrica Energy Trading A/S</t>
  </si>
  <si>
    <t>MND a.s.</t>
  </si>
  <si>
    <t>Danske Commodities A/S</t>
  </si>
  <si>
    <t>MVM CEEnergy Slovakia s.r.o.</t>
  </si>
  <si>
    <t>DXT Commodities SA organizačná zložka</t>
  </si>
  <si>
    <t>Nafta-Gaz Slovakia s.r.o.</t>
  </si>
  <si>
    <t>DXT International S.A.</t>
  </si>
  <si>
    <t>Nitor Energy A/S</t>
  </si>
  <si>
    <t>E.ON ENERGIE ROMÂNIA S.A.</t>
  </si>
  <si>
    <t>Nitrofer GmbH</t>
  </si>
  <si>
    <t>Nordest Slovensko s.r.o</t>
  </si>
  <si>
    <t>EMEX Trade GmbH</t>
  </si>
  <si>
    <t>OMV Gas Marketing &amp; Trading Gmbh.</t>
  </si>
  <si>
    <t>Energy Commodities Trading Limited</t>
  </si>
  <si>
    <t>OMV Petrom S.A.</t>
  </si>
  <si>
    <t>ENGIE Energy Management Romania S.R.L.</t>
  </si>
  <si>
    <t>PGNiG Supply &amp; Trading GmbH</t>
  </si>
  <si>
    <t>ENGIE S. A.</t>
  </si>
  <si>
    <t>Plus Energy Point S.R.L.</t>
  </si>
  <si>
    <t>Eni Global Energy Markets S.p.A.</t>
  </si>
  <si>
    <t>Premier Energy S.R.L.</t>
  </si>
  <si>
    <t>ENI S.p.A.</t>
  </si>
  <si>
    <t>ENWS Energia Kereskedő Kft.</t>
  </si>
  <si>
    <t>Prometheus Energy s.r.o.</t>
  </si>
  <si>
    <t>EP Commodities a.s.</t>
  </si>
  <si>
    <t>Erdal Trading Limited</t>
  </si>
  <si>
    <t>RWE Supply &amp; Trading GmbH</t>
  </si>
  <si>
    <t>Second Foundation Energy a.s.</t>
  </si>
  <si>
    <t>Euro Gas Solution a.s.</t>
  </si>
  <si>
    <t>Shell Energy Europe B.V.</t>
  </si>
  <si>
    <t>Freepoint Commodities B.V.</t>
  </si>
  <si>
    <t>Slovenský Plynárenský priemysel, a.s.</t>
  </si>
  <si>
    <t>SOCAR Trading Gas &amp; Power SARL</t>
  </si>
  <si>
    <t>GEOPLIN d.o.o Ljubljana</t>
  </si>
  <si>
    <t>TINMAR ENERGY S.A.</t>
  </si>
  <si>
    <t>Global NRG Rom SRL</t>
  </si>
  <si>
    <t>Trafigura Nat Gas Limited</t>
  </si>
  <si>
    <t>TRAFIGURA TRADING S.R.L.</t>
  </si>
  <si>
    <t>Gunvor International B.V.</t>
  </si>
  <si>
    <t>Holding Slovenske elektrarne d.o.o.</t>
  </si>
  <si>
    <t>HRVATSKA ELEKTROPRIVREDA dionicko drustvo</t>
  </si>
  <si>
    <t>Vitol Gas and Power B.V.</t>
  </si>
  <si>
    <t>HUNERGY AUSTRIA GmbH.</t>
  </si>
  <si>
    <t>WIEE Romania S.R.L.</t>
  </si>
  <si>
    <t>WPG LLC</t>
  </si>
  <si>
    <t>INKOR TRADING LIMITED</t>
  </si>
  <si>
    <t>ZANGAS CZ s.r.o.</t>
  </si>
  <si>
    <r>
      <t>Összesen</t>
    </r>
    <r>
      <rPr>
        <b/>
        <vertAlign val="superscript"/>
        <sz val="10"/>
        <color theme="1"/>
        <rFont val="Times New Roman"/>
        <family val="1"/>
        <charset val="238"/>
      </rPr>
      <t>1</t>
    </r>
    <r>
      <rPr>
        <b/>
        <sz val="10"/>
        <color theme="1"/>
        <rFont val="Times New Roman"/>
        <family val="1"/>
        <charset val="238"/>
      </rPr>
      <t xml:space="preserve"> |</t>
    </r>
    <r>
      <rPr>
        <sz val="10"/>
        <color theme="1"/>
        <rFont val="Times New Roman"/>
        <family val="1"/>
        <charset val="238"/>
      </rPr>
      <t xml:space="preserve"> Total</t>
    </r>
    <r>
      <rPr>
        <vertAlign val="superscript"/>
        <sz val="10"/>
        <color theme="1"/>
        <rFont val="Times New Roman"/>
        <family val="1"/>
        <charset val="238"/>
      </rPr>
      <t>1</t>
    </r>
  </si>
  <si>
    <r>
      <rPr>
        <b/>
        <sz val="10"/>
        <color theme="1"/>
        <rFont val="Times New Roman"/>
        <family val="1"/>
        <charset val="238"/>
      </rPr>
      <t>ebből: engedélyes tevékenységet végzők összesen</t>
    </r>
    <r>
      <rPr>
        <sz val="10"/>
        <color theme="1"/>
        <rFont val="Times New Roman"/>
        <family val="1"/>
        <charset val="238"/>
      </rPr>
      <t xml:space="preserve">
of which: engaged in licensee activity in total</t>
    </r>
  </si>
  <si>
    <r>
      <rPr>
        <b/>
        <sz val="10"/>
        <color theme="1"/>
        <rFont val="Times New Roman"/>
        <family val="1"/>
        <charset val="238"/>
      </rPr>
      <t>ebből: földgáz-tárolói tevékenységet végzők</t>
    </r>
    <r>
      <rPr>
        <sz val="10"/>
        <color theme="1"/>
        <rFont val="Times New Roman"/>
        <family val="1"/>
        <charset val="238"/>
      </rPr>
      <t xml:space="preserve">
of which: engaged in natural gas storage activity</t>
    </r>
  </si>
  <si>
    <r>
      <rPr>
        <b/>
        <sz val="10"/>
        <color theme="1"/>
        <rFont val="Times New Roman"/>
        <family val="1"/>
        <charset val="238"/>
      </rPr>
      <t>földgáz elosztói tevékenységet végzők</t>
    </r>
    <r>
      <rPr>
        <sz val="10"/>
        <color theme="1"/>
        <rFont val="Times New Roman"/>
        <family val="1"/>
        <charset val="238"/>
      </rPr>
      <t xml:space="preserve">
engaged in natural gas distribution</t>
    </r>
  </si>
  <si>
    <r>
      <rPr>
        <b/>
        <sz val="10"/>
        <color theme="1"/>
        <rFont val="Times New Roman"/>
        <family val="1"/>
        <charset val="238"/>
      </rPr>
      <t>földgáz kereskedelmi tevékenységet végzők</t>
    </r>
    <r>
      <rPr>
        <sz val="10"/>
        <color theme="1"/>
        <rFont val="Times New Roman"/>
        <family val="1"/>
        <charset val="238"/>
      </rPr>
      <t xml:space="preserve">
engaged in natural gas trading</t>
    </r>
  </si>
  <si>
    <r>
      <rPr>
        <b/>
        <sz val="10"/>
        <color theme="1"/>
        <rFont val="Times New Roman"/>
        <family val="1"/>
        <charset val="238"/>
      </rPr>
      <t>földgáz egyetemes szolgáltatói tevékenységet végzők</t>
    </r>
    <r>
      <rPr>
        <sz val="10"/>
        <color theme="1"/>
        <rFont val="Times New Roman"/>
        <family val="1"/>
        <charset val="238"/>
      </rPr>
      <t xml:space="preserve">
engaged in universal supplier activity of natural gas</t>
    </r>
  </si>
  <si>
    <r>
      <rPr>
        <b/>
        <sz val="10"/>
        <color theme="1"/>
        <rFont val="Times New Roman"/>
        <family val="1"/>
        <charset val="238"/>
      </rPr>
      <t>szervezett földgázpiaci tevékenységet végzők</t>
    </r>
    <r>
      <rPr>
        <sz val="10"/>
        <color theme="1"/>
        <rFont val="Times New Roman"/>
        <family val="1"/>
        <charset val="238"/>
      </rPr>
      <t xml:space="preserve">
engaged in natural gas exchange activity</t>
    </r>
  </si>
  <si>
    <r>
      <rPr>
        <b/>
        <vertAlign val="superscript"/>
        <sz val="11"/>
        <color theme="1"/>
        <rFont val="Times New Roman"/>
        <family val="1"/>
        <charset val="238"/>
      </rPr>
      <t>1</t>
    </r>
    <r>
      <rPr>
        <b/>
        <sz val="11"/>
        <color theme="1"/>
        <rFont val="Times New Roman"/>
        <family val="1"/>
        <charset val="238"/>
      </rPr>
      <t>Az Összesen sor tartalmazza a nem engedélyesi tevékenységben foglalkoztatottak számát is. |</t>
    </r>
    <r>
      <rPr>
        <sz val="11"/>
        <color theme="1"/>
        <rFont val="Times New Roman"/>
        <family val="1"/>
        <charset val="238"/>
      </rPr>
      <t xml:space="preserve"> The Total figure includes staff employed in non-licensee activities.</t>
    </r>
  </si>
  <si>
    <t>(%)</t>
  </si>
  <si>
    <t>Tulajdonosok
Owners</t>
  </si>
  <si>
    <t>Földgáz-tárolók
Natural gas storage companies</t>
  </si>
  <si>
    <t>Földgáz szállítási rendszerüzemeltető
Transmission system operator</t>
  </si>
  <si>
    <t>Elosztók
Distributors</t>
  </si>
  <si>
    <t>Egyetemes szolgáltatók
Unievrsal service providers</t>
  </si>
  <si>
    <t>Földgáz-kereskedők
Natural gas traders</t>
  </si>
  <si>
    <t>Vezetékes PB-gáz szolgáltatók
Pipeline suppliers of propane-butane gas</t>
  </si>
  <si>
    <t>Szervezett földgázpiaci engedélyes
Natural gas exchange operator</t>
  </si>
  <si>
    <t>Halmozatlan összesen
Total non-cumulative</t>
  </si>
  <si>
    <t>Állami tulajdon
State ownership</t>
  </si>
  <si>
    <t>Önkormányzatok
Municipalities</t>
  </si>
  <si>
    <t>Magyarországon bejegyzett, magyar többségi tulajdonban lévő befektetők összesen
Investors registered in Hungary in total with hungarian ownership majority</t>
  </si>
  <si>
    <t>Magyar tőkeérdekeltség összesen
Hungarian caiptal interests in total</t>
  </si>
  <si>
    <t>Magyarországon bejegyzett, külföldi többségi tulajdonban lévő befektetők összesen
Investors registered in Hungary in total with foreign ownership majority</t>
  </si>
  <si>
    <t>Külföldi befektetők összesen
Foreign investors in total</t>
  </si>
  <si>
    <t>Külföldi többségi tulajdonú befektetők összesen
Investors with foreign ownership majority in total</t>
  </si>
  <si>
    <t>Tételesen nem bejegyzett
not registered by item</t>
  </si>
  <si>
    <t>ÖSSZESEN
Total</t>
  </si>
  <si>
    <t>PRIMER BELFÖLDI FÖLDGÁZFELHASZNÁLÁS ALAKULÁSA ÉS RÉSZARÁNYA A TELJES PRIMERENERGIA-FELHASZNÁLÁSBAN [PJ, %]</t>
  </si>
  <si>
    <t>TRENDS AND SHARES OF NATURAL GAS IN PRIMARY ENERGY SUPPLY [PJ, %]</t>
  </si>
  <si>
    <r>
      <rPr>
        <b/>
        <sz val="11"/>
        <color theme="1"/>
        <rFont val="Calibri"/>
        <family val="2"/>
        <charset val="238"/>
        <scheme val="minor"/>
      </rPr>
      <t>Primer belföldi földgázfelhasználás</t>
    </r>
    <r>
      <rPr>
        <b/>
        <sz val="11"/>
        <color theme="1"/>
        <rFont val="Calibri"/>
        <family val="2"/>
        <charset val="238"/>
      </rPr>
      <t xml:space="preserve">  [PJ]</t>
    </r>
    <r>
      <rPr>
        <sz val="11"/>
        <color theme="1"/>
        <rFont val="Calibri"/>
        <family val="2"/>
        <charset val="238"/>
        <scheme val="minor"/>
      </rPr>
      <t xml:space="preserve">
Primary natural gas use [PJ]</t>
    </r>
  </si>
  <si>
    <r>
      <rPr>
        <b/>
        <sz val="11"/>
        <color theme="1"/>
        <rFont val="Calibri"/>
        <family val="2"/>
        <charset val="238"/>
      </rPr>
      <t>Teljes primerenergia felhasználás [PJ]</t>
    </r>
    <r>
      <rPr>
        <sz val="11"/>
        <color theme="1"/>
        <rFont val="Calibri"/>
        <family val="2"/>
        <charset val="238"/>
        <scheme val="minor"/>
      </rPr>
      <t xml:space="preserve">
Total primary energy use  [PJ]</t>
    </r>
  </si>
  <si>
    <r>
      <rPr>
        <b/>
        <sz val="11"/>
        <color theme="1"/>
        <rFont val="Calibri"/>
        <family val="2"/>
        <charset val="238"/>
      </rPr>
      <t>Földgáz aránya a teljes primerenergia-felhasználásban [%]</t>
    </r>
    <r>
      <rPr>
        <sz val="11"/>
        <color theme="1"/>
        <rFont val="Calibri"/>
        <family val="2"/>
        <charset val="238"/>
        <scheme val="minor"/>
      </rPr>
      <t xml:space="preserve">
Share of natural gas in total primary energy use [%]</t>
    </r>
  </si>
  <si>
    <t>Forrás: MEKH Hivatalos Statisztika | Source: MEKH Official statistics</t>
  </si>
  <si>
    <t>FÖLDGÁZTERMELÉS ALAKULÁSA ÉS RÉSZARÁNYA A PRIMERENERGIAHORDOZÓ-TERMELÉSBŐL [PJ, %]</t>
  </si>
  <si>
    <t>TRENDS OF NATURAL GAS PRODUCTION AND ITS SHARE IN PRIMARY 
ENERGY PRODUCTION [PJ, %]</t>
  </si>
  <si>
    <t>FÖLDGÁZIMPORT ALAKULÁSA ÉS RÉSZARÁNYA 
AZ ENERGIAHORDOZÓ-IMPORTBÓL [PJ, %]</t>
  </si>
  <si>
    <t>TRENDS OF NATURAL GAS IMPORT AND ITS SHARE 
IN ENERGY IMPORTS [PJ, %]</t>
  </si>
  <si>
    <t>Év Year</t>
  </si>
  <si>
    <t>1.10 A bruttó hazai termék, a belföldi földgáz-fogyasztás és a földgáz felhasználás-igényesség változása</t>
  </si>
  <si>
    <t xml:space="preserve"> </t>
  </si>
  <si>
    <t>Földgázszállító- és elosztóvezetéki, valamint tárolói műszaki adatok</t>
  </si>
  <si>
    <t>Technical data of natural gas transmission and distribution pipelines as well as storage facilities</t>
  </si>
  <si>
    <t>Szállítóvezeték műszaki adatok
Technical data of transmission pipelines</t>
  </si>
  <si>
    <t>Elosztóvezeték műszaki adatok
Technical data of distribution pipelines</t>
  </si>
  <si>
    <t>Tárolói műszaki adatok 
technical data of storage facilities</t>
  </si>
  <si>
    <t>Szállítóvezeték hossza [km]
length of natural gas transmission pipeline [km]</t>
  </si>
  <si>
    <r>
      <t>elosztóvezeték hossza</t>
    </r>
    <r>
      <rPr>
        <b/>
        <vertAlign val="superscript"/>
        <sz val="11"/>
        <color theme="1"/>
        <rFont val="Calibri"/>
        <family val="2"/>
        <charset val="238"/>
        <scheme val="minor"/>
      </rPr>
      <t>2</t>
    </r>
    <r>
      <rPr>
        <b/>
        <sz val="11"/>
        <color theme="1"/>
        <rFont val="Calibri"/>
        <family val="2"/>
        <charset val="238"/>
        <scheme val="minor"/>
      </rPr>
      <t xml:space="preserve"> december 31.-én [km]
length</t>
    </r>
    <r>
      <rPr>
        <b/>
        <vertAlign val="superscript"/>
        <sz val="11"/>
        <color theme="1"/>
        <rFont val="Calibri"/>
        <family val="2"/>
        <charset val="238"/>
        <scheme val="minor"/>
      </rPr>
      <t>2</t>
    </r>
    <r>
      <rPr>
        <b/>
        <sz val="11"/>
        <color theme="1"/>
        <rFont val="Calibri"/>
        <family val="2"/>
        <charset val="238"/>
        <scheme val="minor"/>
      </rPr>
      <t xml:space="preserve"> of distribution pipelines as of 31 december [km]</t>
    </r>
  </si>
  <si>
    <r>
      <t>elosztóvezetéki gázmérők</t>
    </r>
    <r>
      <rPr>
        <b/>
        <vertAlign val="superscript"/>
        <sz val="11"/>
        <color theme="1"/>
        <rFont val="Calibri"/>
        <family val="2"/>
        <charset val="238"/>
        <scheme val="minor"/>
      </rPr>
      <t>2</t>
    </r>
    <r>
      <rPr>
        <b/>
        <sz val="11"/>
        <color theme="1"/>
        <rFont val="Calibri"/>
        <family val="2"/>
        <charset val="238"/>
        <scheme val="minor"/>
      </rPr>
      <t xml:space="preserve"> száma dcember 31.-én [db]
number of distribution pipeline gas meters</t>
    </r>
    <r>
      <rPr>
        <b/>
        <vertAlign val="superscript"/>
        <sz val="11"/>
        <color theme="1"/>
        <rFont val="Calibri"/>
        <family val="2"/>
        <charset val="238"/>
        <scheme val="minor"/>
      </rPr>
      <t xml:space="preserve">2 </t>
    </r>
    <r>
      <rPr>
        <b/>
        <sz val="11"/>
        <color theme="1"/>
        <rFont val="Calibri"/>
        <family val="2"/>
        <charset val="238"/>
        <scheme val="minor"/>
      </rPr>
      <t>as of 31 december [pcs]</t>
    </r>
  </si>
  <si>
    <t>Tárolói kapacitás [Mm3]
capacity of storage facility [Mm3]</t>
  </si>
  <si>
    <t>Kitárolási kapacitás [Mm3/nap]
Withdrawal capacity [Mm3/day]</t>
  </si>
  <si>
    <t>Betárolási kapacitás [Mm3/nap]
Injection capacity [Mm3/day]</t>
  </si>
  <si>
    <r>
      <t xml:space="preserve">Kapacitásadatok
</t>
    </r>
    <r>
      <rPr>
        <sz val="11"/>
        <rFont val="Calibri"/>
        <family val="2"/>
        <charset val="238"/>
        <scheme val="minor"/>
      </rPr>
      <t>Capacity data</t>
    </r>
  </si>
  <si>
    <t>Éves megszakítható kapacitás (TWh)
Annual interruptible capacity (TWh)</t>
  </si>
  <si>
    <t>Napi megszakítható kapacitás (GWh)
Daily interruptible capacity (GWh)</t>
  </si>
  <si>
    <t>Napi csúcskapacitás (GWh)
Daily peak capacity (GWh)</t>
  </si>
  <si>
    <t>Ebből megszakítható (GWh)
of which, interruptible (GWh)</t>
  </si>
  <si>
    <r>
      <t xml:space="preserve">Ukrán/magyar összekötő vezeték betáplálási pont (Beregdaróc)
</t>
    </r>
    <r>
      <rPr>
        <i/>
        <sz val="11"/>
        <rFont val="Calibri"/>
        <family val="2"/>
        <charset val="238"/>
        <scheme val="minor"/>
      </rPr>
      <t>Ukraine/Hungary interconnector entry point (Beregdaróc)</t>
    </r>
  </si>
  <si>
    <r>
      <t xml:space="preserve">Osztrák/magyar összekötő vezeték betáplálási pont (Mosonmagyaróvár)
</t>
    </r>
    <r>
      <rPr>
        <i/>
        <sz val="11"/>
        <rFont val="Calibri"/>
        <family val="2"/>
        <charset val="238"/>
        <scheme val="minor"/>
      </rPr>
      <t>Austria/Hungary interconnector entry point (Mosonmagyaróvár)</t>
    </r>
  </si>
  <si>
    <r>
      <t xml:space="preserve">Magyar/román összekötő vezeték betáplálási pont (Csanádpalota)
</t>
    </r>
    <r>
      <rPr>
        <i/>
        <sz val="11"/>
        <rFont val="Calibri"/>
        <family val="2"/>
        <charset val="238"/>
        <scheme val="minor"/>
      </rPr>
      <t>Hungary/Romania interconnector entry point (Csanádpalota)</t>
    </r>
  </si>
  <si>
    <r>
      <t xml:space="preserve">Magyar/horvát összekötő vezeték betáplálási pont (Drávaszerdahely)
</t>
    </r>
    <r>
      <rPr>
        <i/>
        <sz val="11"/>
        <rFont val="Calibri"/>
        <family val="2"/>
        <charset val="238"/>
        <scheme val="minor"/>
      </rPr>
      <t>Hungary/Croatia interconnector entry point (Drávaszerdahely)</t>
    </r>
  </si>
  <si>
    <r>
      <t xml:space="preserve">Magyar/szlovák összekötő vezeték betáplálási pont (Balassagyarmat)
</t>
    </r>
    <r>
      <rPr>
        <i/>
        <sz val="11"/>
        <rFont val="Calibri"/>
        <family val="2"/>
        <charset val="238"/>
        <scheme val="minor"/>
      </rPr>
      <t>Hungary/Slovakia interconnector entry point (Balassagyarmat)</t>
    </r>
  </si>
  <si>
    <r>
      <t>Kereskedelmi célú föld alatti gáztárolók</t>
    </r>
    <r>
      <rPr>
        <i/>
        <sz val="11"/>
        <rFont val="Calibri"/>
        <family val="2"/>
        <charset val="238"/>
        <scheme val="minor"/>
      </rPr>
      <t xml:space="preserve"> (5 betáplálási pont)
Commercial underground gas storage facilities (5 entry points)</t>
    </r>
  </si>
  <si>
    <r>
      <t xml:space="preserve">Stratégiai célú föld alatti gáztároló  </t>
    </r>
    <r>
      <rPr>
        <i/>
        <sz val="11"/>
        <rFont val="Calibri"/>
        <family val="2"/>
        <charset val="238"/>
        <scheme val="minor"/>
      </rPr>
      <t>(1 betáplálási pont)
Strategic underground gas storage facility (1 entry point)</t>
    </r>
  </si>
  <si>
    <r>
      <t xml:space="preserve">Betáplálási pontok összesen, stratégiai tároló kivételével
</t>
    </r>
    <r>
      <rPr>
        <i/>
        <sz val="11"/>
        <rFont val="Calibri"/>
        <family val="2"/>
        <charset val="238"/>
      </rPr>
      <t xml:space="preserve">Entry points in total excluding strategic storage </t>
    </r>
  </si>
  <si>
    <r>
      <t xml:space="preserve">Magyar/szerb összekötő vezeték kiadási pont (Kiskundorozsma)
</t>
    </r>
    <r>
      <rPr>
        <i/>
        <sz val="11"/>
        <rFont val="Calibri"/>
        <family val="2"/>
        <charset val="238"/>
        <scheme val="minor"/>
      </rPr>
      <t>Hungary/Serbia interconnector exit point (Kiskundorozsma)</t>
    </r>
  </si>
  <si>
    <r>
      <t xml:space="preserve">Magyar/román összekötő vezeték kiadási pont (Csanádpalota)
</t>
    </r>
    <r>
      <rPr>
        <i/>
        <sz val="11"/>
        <rFont val="Calibri"/>
        <family val="2"/>
        <charset val="238"/>
        <scheme val="minor"/>
      </rPr>
      <t>Hungary/Romania interconnector exit point (Csanádpalota)</t>
    </r>
  </si>
  <si>
    <r>
      <t xml:space="preserve">Magyar/ukrán összekötő vezeték kiadási pont (Beregdaróc)
</t>
    </r>
    <r>
      <rPr>
        <i/>
        <sz val="11"/>
        <rFont val="Calibri"/>
        <family val="2"/>
        <charset val="238"/>
        <scheme val="minor"/>
      </rPr>
      <t>Hungary/Ukraine interconnector exit point (Beregdaróc)</t>
    </r>
  </si>
  <si>
    <r>
      <t xml:space="preserve">Magyar/horvát összekötő vezeték kiadási pont (Drávaszerdahely)
</t>
    </r>
    <r>
      <rPr>
        <i/>
        <sz val="11"/>
        <rFont val="Calibri"/>
        <family val="2"/>
        <charset val="238"/>
        <scheme val="minor"/>
      </rPr>
      <t>Hungary/Croatia interconnector exit point (Drávaszerdahely)</t>
    </r>
  </si>
  <si>
    <r>
      <t xml:space="preserve">Magyar/szlovák összekötő vezeték kiadási pont (Balassagyarmat)
</t>
    </r>
    <r>
      <rPr>
        <i/>
        <sz val="11"/>
        <rFont val="Calibri"/>
        <family val="2"/>
        <charset val="238"/>
        <scheme val="minor"/>
      </rPr>
      <t>Hungary/Slovakia interconnector exit point (Balassagyarmat)</t>
    </r>
  </si>
  <si>
    <r>
      <rPr>
        <b/>
        <i/>
        <sz val="11"/>
        <rFont val="Calibri"/>
        <family val="2"/>
        <charset val="238"/>
      </rPr>
      <t>Kiadási pontok összesen</t>
    </r>
    <r>
      <rPr>
        <i/>
        <sz val="11"/>
        <rFont val="Calibri"/>
        <family val="2"/>
        <charset val="238"/>
      </rPr>
      <t xml:space="preserve">
Exit points in total</t>
    </r>
  </si>
  <si>
    <r>
      <t xml:space="preserve">Földgázszállító rendszer betáplálási napi csúcskapacitása összesen
</t>
    </r>
    <r>
      <rPr>
        <sz val="11"/>
        <rFont val="Calibri"/>
        <family val="2"/>
        <charset val="238"/>
        <scheme val="minor"/>
      </rPr>
      <t>Daily peak entry capacity of the natural gas transmission system in total</t>
    </r>
  </si>
  <si>
    <t>GWh</t>
  </si>
  <si>
    <r>
      <rPr>
        <b/>
        <i/>
        <sz val="11"/>
        <rFont val="Calibri"/>
        <family val="2"/>
        <charset val="238"/>
        <scheme val="minor"/>
      </rPr>
      <t>összesen</t>
    </r>
    <r>
      <rPr>
        <i/>
        <sz val="11"/>
        <rFont val="Calibri"/>
        <family val="2"/>
        <charset val="238"/>
        <scheme val="minor"/>
      </rPr>
      <t xml:space="preserve">
in total</t>
    </r>
  </si>
  <si>
    <t>- Ebből megszakítható
- of which, interruptible</t>
  </si>
  <si>
    <t xml:space="preserve">Import
</t>
  </si>
  <si>
    <r>
      <rPr>
        <b/>
        <i/>
        <sz val="11"/>
        <rFont val="Calibri"/>
        <family val="2"/>
        <charset val="238"/>
        <scheme val="minor"/>
      </rPr>
      <t>Kereskedelmi célú tárolás</t>
    </r>
    <r>
      <rPr>
        <i/>
        <sz val="11"/>
        <rFont val="Calibri"/>
        <family val="2"/>
        <charset val="238"/>
        <scheme val="minor"/>
      </rPr>
      <t xml:space="preserve">
Commercial storage</t>
    </r>
  </si>
  <si>
    <r>
      <rPr>
        <b/>
        <i/>
        <sz val="11"/>
        <rFont val="Calibri"/>
        <family val="2"/>
        <charset val="238"/>
        <scheme val="minor"/>
      </rPr>
      <t>Stratégiai célú tárolás</t>
    </r>
    <r>
      <rPr>
        <i/>
        <sz val="11"/>
        <rFont val="Calibri"/>
        <family val="2"/>
        <charset val="238"/>
        <scheme val="minor"/>
      </rPr>
      <t xml:space="preserve">
Strategic storage</t>
    </r>
  </si>
  <si>
    <r>
      <rPr>
        <b/>
        <i/>
        <sz val="11"/>
        <rFont val="Calibri"/>
        <family val="2"/>
        <charset val="238"/>
        <scheme val="minor"/>
      </rPr>
      <t>Termelés</t>
    </r>
    <r>
      <rPr>
        <i/>
        <sz val="11"/>
        <rFont val="Calibri"/>
        <family val="2"/>
        <charset val="238"/>
        <scheme val="minor"/>
      </rPr>
      <t xml:space="preserve">
Domestic production</t>
    </r>
  </si>
  <si>
    <r>
      <rPr>
        <b/>
        <sz val="11"/>
        <rFont val="Calibri"/>
        <family val="2"/>
        <charset val="238"/>
        <scheme val="minor"/>
      </rPr>
      <t>Csúcsnap időpontja</t>
    </r>
    <r>
      <rPr>
        <sz val="11"/>
        <rFont val="Calibri"/>
        <family val="2"/>
        <charset val="238"/>
        <scheme val="minor"/>
      </rPr>
      <t xml:space="preserve">
Date of peak day</t>
    </r>
  </si>
  <si>
    <r>
      <rPr>
        <b/>
        <sz val="11"/>
        <rFont val="Calibri"/>
        <family val="2"/>
        <charset val="238"/>
        <scheme val="minor"/>
      </rPr>
      <t>Adott napi középhőmérséklet [°C]</t>
    </r>
    <r>
      <rPr>
        <sz val="11"/>
        <rFont val="Calibri"/>
        <family val="2"/>
        <charset val="238"/>
        <scheme val="minor"/>
      </rPr>
      <t xml:space="preserve">
Given day's mean temperature [°C]</t>
    </r>
  </si>
  <si>
    <r>
      <rPr>
        <b/>
        <sz val="11"/>
        <rFont val="Calibri"/>
        <family val="2"/>
        <charset val="238"/>
        <scheme val="minor"/>
      </rPr>
      <t>Teljes belföldi felhasználás</t>
    </r>
    <r>
      <rPr>
        <sz val="11"/>
        <rFont val="Calibri"/>
        <family val="2"/>
        <charset val="238"/>
        <scheme val="minor"/>
      </rPr>
      <t xml:space="preserve">
Total inland consumption</t>
    </r>
  </si>
  <si>
    <r>
      <rPr>
        <b/>
        <sz val="11"/>
        <rFont val="Calibri"/>
        <family val="2"/>
        <charset val="238"/>
        <scheme val="minor"/>
      </rPr>
      <t xml:space="preserve">Elosztóvezetéki fogyasztás </t>
    </r>
    <r>
      <rPr>
        <b/>
        <vertAlign val="superscript"/>
        <sz val="11"/>
        <rFont val="Calibri"/>
        <family val="2"/>
        <charset val="238"/>
        <scheme val="minor"/>
      </rPr>
      <t>1</t>
    </r>
    <r>
      <rPr>
        <sz val="11"/>
        <rFont val="Calibri"/>
        <family val="2"/>
        <charset val="238"/>
        <scheme val="minor"/>
      </rPr>
      <t xml:space="preserve">
Distribution pipeline consumption </t>
    </r>
    <r>
      <rPr>
        <vertAlign val="superscript"/>
        <sz val="11"/>
        <rFont val="Calibri"/>
        <family val="2"/>
        <charset val="238"/>
        <scheme val="minor"/>
      </rPr>
      <t>1</t>
    </r>
  </si>
  <si>
    <r>
      <rPr>
        <b/>
        <sz val="11"/>
        <rFont val="Calibri"/>
        <family val="2"/>
        <charset val="238"/>
        <scheme val="minor"/>
      </rPr>
      <t xml:space="preserve">Szállítóvezetékről közvetlenül ellátott fogyasztása </t>
    </r>
    <r>
      <rPr>
        <b/>
        <vertAlign val="superscript"/>
        <sz val="11"/>
        <rFont val="Calibri"/>
        <family val="2"/>
        <charset val="238"/>
        <scheme val="minor"/>
      </rPr>
      <t>2</t>
    </r>
    <r>
      <rPr>
        <sz val="11"/>
        <rFont val="Calibri"/>
        <family val="2"/>
        <charset val="238"/>
        <scheme val="minor"/>
      </rPr>
      <t xml:space="preserve">
Consumption of direct transmission pipeline consumers </t>
    </r>
    <r>
      <rPr>
        <vertAlign val="superscript"/>
        <sz val="11"/>
        <rFont val="Calibri"/>
        <family val="2"/>
        <charset val="238"/>
        <scheme val="minor"/>
      </rPr>
      <t>2</t>
    </r>
  </si>
  <si>
    <r>
      <rPr>
        <b/>
        <sz val="11"/>
        <rFont val="Calibri"/>
        <family val="2"/>
        <charset val="238"/>
        <scheme val="minor"/>
      </rPr>
      <t>Szállítási rendszerüzemeltetők saját felhasználása</t>
    </r>
    <r>
      <rPr>
        <sz val="11"/>
        <rFont val="Calibri"/>
        <family val="2"/>
        <charset val="238"/>
        <scheme val="minor"/>
      </rPr>
      <t xml:space="preserve">
Own consumption of transmission system operators</t>
    </r>
  </si>
  <si>
    <r>
      <rPr>
        <b/>
        <sz val="11"/>
        <rFont val="Calibri"/>
        <family val="2"/>
        <charset val="238"/>
        <scheme val="minor"/>
      </rPr>
      <t>Egyéb felhasználás és egyenleg</t>
    </r>
    <r>
      <rPr>
        <sz val="11"/>
        <rFont val="Calibri"/>
        <family val="2"/>
        <charset val="238"/>
        <scheme val="minor"/>
      </rPr>
      <t xml:space="preserve">
Other uses and balance</t>
    </r>
  </si>
  <si>
    <r>
      <rPr>
        <b/>
        <sz val="11"/>
        <rFont val="Calibri"/>
        <family val="2"/>
        <charset val="238"/>
        <scheme val="minor"/>
      </rPr>
      <t xml:space="preserve">Hazai termelés </t>
    </r>
    <r>
      <rPr>
        <b/>
        <vertAlign val="superscript"/>
        <sz val="11"/>
        <rFont val="Calibri"/>
        <family val="2"/>
        <charset val="238"/>
        <scheme val="minor"/>
      </rPr>
      <t>3</t>
    </r>
    <r>
      <rPr>
        <sz val="11"/>
        <rFont val="Calibri"/>
        <family val="2"/>
        <charset val="238"/>
        <scheme val="minor"/>
      </rPr>
      <t xml:space="preserve">
Domestic production </t>
    </r>
    <r>
      <rPr>
        <vertAlign val="superscript"/>
        <sz val="11"/>
        <rFont val="Calibri"/>
        <family val="2"/>
        <charset val="238"/>
        <scheme val="minor"/>
      </rPr>
      <t>3</t>
    </r>
  </si>
  <si>
    <r>
      <rPr>
        <b/>
        <sz val="11"/>
        <rFont val="Calibri"/>
        <family val="2"/>
        <charset val="238"/>
        <scheme val="minor"/>
      </rPr>
      <t xml:space="preserve">Import </t>
    </r>
    <r>
      <rPr>
        <b/>
        <vertAlign val="superscript"/>
        <sz val="11"/>
        <rFont val="Calibri"/>
        <family val="2"/>
        <charset val="238"/>
        <scheme val="minor"/>
      </rPr>
      <t>4</t>
    </r>
    <r>
      <rPr>
        <sz val="11"/>
        <rFont val="Calibri"/>
        <family val="2"/>
        <charset val="238"/>
        <scheme val="minor"/>
      </rPr>
      <t xml:space="preserve">
Imports </t>
    </r>
    <r>
      <rPr>
        <vertAlign val="superscript"/>
        <sz val="11"/>
        <rFont val="Calibri"/>
        <family val="2"/>
        <charset val="238"/>
        <scheme val="minor"/>
      </rPr>
      <t>4</t>
    </r>
  </si>
  <si>
    <r>
      <rPr>
        <b/>
        <sz val="11"/>
        <rFont val="Calibri"/>
        <family val="2"/>
        <charset val="238"/>
        <scheme val="minor"/>
      </rPr>
      <t>Kitárolás</t>
    </r>
    <r>
      <rPr>
        <sz val="11"/>
        <rFont val="Calibri"/>
        <family val="2"/>
        <charset val="238"/>
        <scheme val="minor"/>
      </rPr>
      <t xml:space="preserve">
Extraction from storage</t>
    </r>
  </si>
  <si>
    <r>
      <rPr>
        <b/>
        <vertAlign val="superscript"/>
        <sz val="11"/>
        <rFont val="Calibri"/>
        <family val="2"/>
        <charset val="238"/>
        <scheme val="minor"/>
      </rPr>
      <t>1</t>
    </r>
    <r>
      <rPr>
        <b/>
        <sz val="11"/>
        <rFont val="Calibri"/>
        <family val="2"/>
        <charset val="238"/>
        <scheme val="minor"/>
      </rPr>
      <t xml:space="preserve"> Tartalmazza sziget- és részleges szigetüzemnek való átadást is </t>
    </r>
    <r>
      <rPr>
        <sz val="11"/>
        <rFont val="Calibri"/>
        <family val="2"/>
        <charset val="238"/>
        <scheme val="minor"/>
      </rPr>
      <t>| Contains delivery to (partial) isolated operation as well</t>
    </r>
  </si>
  <si>
    <r>
      <rPr>
        <b/>
        <vertAlign val="superscript"/>
        <sz val="11"/>
        <color theme="1"/>
        <rFont val="Calibri"/>
        <family val="2"/>
        <charset val="238"/>
      </rPr>
      <t>2</t>
    </r>
    <r>
      <rPr>
        <b/>
        <sz val="11"/>
        <color theme="1"/>
        <rFont val="Calibri"/>
        <family val="2"/>
        <charset val="238"/>
      </rPr>
      <t xml:space="preserve"> Nem tartalmazza a keverőköri átadást. |</t>
    </r>
    <r>
      <rPr>
        <sz val="11"/>
        <color theme="1"/>
        <rFont val="Calibri"/>
        <family val="2"/>
        <charset val="238"/>
        <scheme val="minor"/>
      </rPr>
      <t xml:space="preserve"> Does not include the blending circle delivery to producers.</t>
    </r>
  </si>
  <si>
    <r>
      <rPr>
        <b/>
        <vertAlign val="superscript"/>
        <sz val="11"/>
        <color theme="1"/>
        <rFont val="Calibri"/>
        <family val="2"/>
        <charset val="238"/>
      </rPr>
      <t>3</t>
    </r>
    <r>
      <rPr>
        <b/>
        <sz val="11"/>
        <color theme="1"/>
        <rFont val="Calibri"/>
        <family val="2"/>
        <charset val="238"/>
      </rPr>
      <t xml:space="preserve"> A termelőktől a szállítóvezetékbe átvett (keverőköri átadást is tartalmazó), bizonylatolt mennyiség. Nem tartalmazza a szigetüzembe táplált, a termelőktől közvetlenül a fogyasztóknak átadott, valamint a földgáztermelők saját termeléséből felhasznált földgázt. </t>
    </r>
    <r>
      <rPr>
        <sz val="11"/>
        <color theme="1"/>
        <rFont val="Calibri"/>
        <family val="2"/>
        <charset val="238"/>
      </rPr>
      <t>| Documented volume received from producers to the transmission pipeline (including blending circle delivery). Does not include gas fed into isolated operation, gas directly delivered from producers to consumers, or the gas used from the own production of natural gas producers.</t>
    </r>
  </si>
  <si>
    <r>
      <rPr>
        <b/>
        <vertAlign val="superscript"/>
        <sz val="11"/>
        <color theme="1"/>
        <rFont val="Calibri"/>
        <family val="2"/>
        <charset val="238"/>
      </rPr>
      <t>4</t>
    </r>
    <r>
      <rPr>
        <b/>
        <sz val="11"/>
        <color theme="1"/>
        <rFont val="Calibri"/>
        <family val="2"/>
        <charset val="238"/>
      </rPr>
      <t xml:space="preserve"> Nem tartalmazza a tranzitcélú átvételt/átadást</t>
    </r>
    <r>
      <rPr>
        <sz val="11"/>
        <color theme="1"/>
        <rFont val="Calibri"/>
        <family val="2"/>
        <charset val="238"/>
        <scheme val="minor"/>
      </rPr>
      <t>. | Does not include takeover for transit.</t>
    </r>
  </si>
  <si>
    <t>2.4 FÖLDGÁZ CSÚCSNAPI ADATOK [kWh]</t>
  </si>
  <si>
    <t>A napi középhőmérséklet tengelye a jobb oldalon található, fordított irányban, mivel a földgázfelhasználás fordítottan arányos a napi középhőmérséklettel.</t>
  </si>
  <si>
    <t>The axis of the daily mean can be found on the diagram's right side, in reverse direction as the daily natural gas consumption has a reverse correlation to the daily mean temperature</t>
  </si>
  <si>
    <t>HATÁRKERESZTEZŐ, TERMELŐI ÉS TÁROLÓI PONTOK NAPI KAPACITÁSKIHASZNÁLTSÁGA [%]</t>
  </si>
  <si>
    <t>DAILY CAPACITY UTILIZATION OF THE CROSS BORDER, NATURAL GAS PRODUCTION AND STORAGE POINTS [%]</t>
  </si>
  <si>
    <t>Kapacitáskihasználtság: Az adott ponton mért tény forgalom és az elérhető napi fizikai kapacitás hányadosa.</t>
  </si>
  <si>
    <t>Capacity utilization: The quotient of the daily measured fact volume and the daily physical kapacity.</t>
  </si>
  <si>
    <t>A 100% feletti kapacitáskihasználtság esetén az adott hálózati pont a nem-megszakítható technikai kapacitásai felett üzemelt.</t>
  </si>
  <si>
    <t>In the case when capacity utilization is above 100%, the given network point was operating above its non-interruptable technical capacity.</t>
  </si>
  <si>
    <r>
      <t>Szállítórendszer földgázmérlege [TWh, millió m</t>
    </r>
    <r>
      <rPr>
        <vertAlign val="superscript"/>
        <sz val="11"/>
        <color theme="1"/>
        <rFont val="Calibri"/>
        <family val="2"/>
        <charset val="238"/>
        <scheme val="minor"/>
      </rPr>
      <t>3</t>
    </r>
    <r>
      <rPr>
        <sz val="11"/>
        <color theme="1"/>
        <rFont val="Calibri"/>
        <family val="2"/>
        <charset val="238"/>
        <scheme val="minor"/>
      </rPr>
      <t>]</t>
    </r>
  </si>
  <si>
    <t>MÉRTÉKEGYSÉG – UNIT OF MEASUREMENT</t>
  </si>
  <si>
    <r>
      <t xml:space="preserve">Év </t>
    </r>
    <r>
      <rPr>
        <sz val="11"/>
        <color theme="1"/>
        <rFont val="Calibri"/>
        <family val="2"/>
        <charset val="238"/>
        <scheme val="minor"/>
      </rPr>
      <t>- Year</t>
    </r>
  </si>
  <si>
    <r>
      <t xml:space="preserve">Szállítóvezetéki nyitókészlet
</t>
    </r>
    <r>
      <rPr>
        <sz val="11"/>
        <color theme="1"/>
        <rFont val="Calibri"/>
        <family val="2"/>
        <charset val="238"/>
      </rPr>
      <t>Opening stocks in the transmission pipeline</t>
    </r>
  </si>
  <si>
    <r>
      <t>Hazai termelésből szállítóvezetékre átvett</t>
    </r>
    <r>
      <rPr>
        <b/>
        <vertAlign val="superscript"/>
        <sz val="11"/>
        <color theme="1"/>
        <rFont val="Calibri"/>
        <family val="2"/>
        <charset val="238"/>
        <scheme val="minor"/>
      </rPr>
      <t>1</t>
    </r>
    <r>
      <rPr>
        <b/>
        <sz val="11"/>
        <color theme="1"/>
        <rFont val="Calibri"/>
        <family val="2"/>
        <charset val="238"/>
        <scheme val="minor"/>
      </rPr>
      <t xml:space="preserve">
</t>
    </r>
    <r>
      <rPr>
        <sz val="11"/>
        <color theme="1"/>
        <rFont val="Calibri"/>
        <family val="2"/>
        <charset val="238"/>
      </rPr>
      <t>Natural gas received from domestic producers to the distribution and transmission pipeline</t>
    </r>
    <r>
      <rPr>
        <vertAlign val="superscript"/>
        <sz val="11"/>
        <color theme="1"/>
        <rFont val="Calibri"/>
        <family val="2"/>
        <charset val="238"/>
      </rPr>
      <t>1</t>
    </r>
  </si>
  <si>
    <r>
      <t>Szállítóvezetéki átvétel importból</t>
    </r>
    <r>
      <rPr>
        <b/>
        <vertAlign val="superscript"/>
        <sz val="11"/>
        <color theme="1"/>
        <rFont val="Calibri"/>
        <family val="2"/>
        <charset val="238"/>
        <scheme val="minor"/>
      </rPr>
      <t>2</t>
    </r>
    <r>
      <rPr>
        <b/>
        <sz val="11"/>
        <color theme="1"/>
        <rFont val="Calibri"/>
        <family val="2"/>
        <charset val="238"/>
        <scheme val="minor"/>
      </rPr>
      <t xml:space="preserve">
</t>
    </r>
    <r>
      <rPr>
        <sz val="11"/>
        <color theme="1"/>
        <rFont val="Calibri"/>
        <family val="2"/>
        <charset val="238"/>
        <scheme val="minor"/>
      </rPr>
      <t>Import</t>
    </r>
    <r>
      <rPr>
        <vertAlign val="superscript"/>
        <sz val="11"/>
        <color theme="1"/>
        <rFont val="Calibri"/>
        <family val="2"/>
        <charset val="238"/>
        <scheme val="minor"/>
      </rPr>
      <t>2</t>
    </r>
  </si>
  <si>
    <r>
      <t xml:space="preserve">Tranzit célú szállítóvezetéki átvétel
</t>
    </r>
    <r>
      <rPr>
        <sz val="11"/>
        <color theme="1"/>
        <rFont val="Calibri"/>
        <family val="2"/>
        <charset val="238"/>
      </rPr>
      <t>Takeover for transit in the transmission pipeline</t>
    </r>
  </si>
  <si>
    <r>
      <t>Szállítóvezetékbe való átvétel földalatti tárolóból</t>
    </r>
    <r>
      <rPr>
        <b/>
        <vertAlign val="superscript"/>
        <sz val="11"/>
        <color theme="1"/>
        <rFont val="Calibri"/>
        <family val="2"/>
        <charset val="238"/>
        <scheme val="minor"/>
      </rPr>
      <t>4</t>
    </r>
    <r>
      <rPr>
        <b/>
        <sz val="11"/>
        <color theme="1"/>
        <rFont val="Calibri"/>
        <family val="2"/>
        <charset val="238"/>
        <scheme val="minor"/>
      </rPr>
      <t xml:space="preserve">
</t>
    </r>
    <r>
      <rPr>
        <sz val="11"/>
        <color theme="1"/>
        <rFont val="Calibri"/>
        <family val="2"/>
        <charset val="238"/>
        <scheme val="minor"/>
      </rPr>
      <t>Withdrawal from storage facility</t>
    </r>
    <r>
      <rPr>
        <vertAlign val="superscript"/>
        <sz val="11"/>
        <color theme="1"/>
        <rFont val="Calibri"/>
        <family val="2"/>
        <charset val="238"/>
        <scheme val="minor"/>
      </rPr>
      <t>4</t>
    </r>
  </si>
  <si>
    <r>
      <t xml:space="preserve">Szállítóvezetéki nyitókészlet és átvétel összesen
</t>
    </r>
    <r>
      <rPr>
        <sz val="11"/>
        <color theme="1"/>
        <rFont val="Calibri"/>
        <family val="2"/>
        <charset val="238"/>
        <scheme val="minor"/>
      </rPr>
      <t>Total o</t>
    </r>
    <r>
      <rPr>
        <sz val="11"/>
        <color theme="1"/>
        <rFont val="Calibri"/>
        <family val="2"/>
        <charset val="238"/>
      </rPr>
      <t>pening stocks and takeover in the transmission pipeline</t>
    </r>
  </si>
  <si>
    <r>
      <t xml:space="preserve">Szállítóvezetékből való átadás belföldi felhasználásra
</t>
    </r>
    <r>
      <rPr>
        <sz val="11"/>
        <color theme="1"/>
        <rFont val="Calibri"/>
        <family val="2"/>
        <charset val="238"/>
      </rPr>
      <t>Delivered from the transmission pipeline to inland consumption</t>
    </r>
  </si>
  <si>
    <r>
      <rPr>
        <b/>
        <sz val="11"/>
        <color theme="1"/>
        <rFont val="Calibri"/>
        <family val="2"/>
        <charset val="238"/>
        <scheme val="minor"/>
      </rPr>
      <t>ebből: szállítóvezetéki felhasználóknak átadott</t>
    </r>
    <r>
      <rPr>
        <b/>
        <vertAlign val="superscript"/>
        <sz val="11"/>
        <color theme="1"/>
        <rFont val="Calibri"/>
        <family val="2"/>
        <charset val="238"/>
        <scheme val="minor"/>
      </rPr>
      <t>3</t>
    </r>
    <r>
      <rPr>
        <sz val="11"/>
        <color theme="1"/>
        <rFont val="Calibri"/>
        <family val="2"/>
        <charset val="238"/>
        <scheme val="minor"/>
      </rPr>
      <t xml:space="preserve">
of which, </t>
    </r>
    <r>
      <rPr>
        <sz val="11"/>
        <color theme="1"/>
        <rFont val="Calibri"/>
        <family val="2"/>
        <charset val="238"/>
      </rPr>
      <t>delivery from transmission pipeline to direct transmission pipeline consumers</t>
    </r>
    <r>
      <rPr>
        <vertAlign val="superscript"/>
        <sz val="11"/>
        <color theme="1"/>
        <rFont val="Calibri"/>
        <family val="2"/>
        <charset val="238"/>
      </rPr>
      <t>3</t>
    </r>
  </si>
  <si>
    <r>
      <rPr>
        <b/>
        <sz val="11"/>
        <color theme="1"/>
        <rFont val="Calibri"/>
        <family val="2"/>
        <charset val="238"/>
      </rPr>
      <t>elosztóhálózatra átadott</t>
    </r>
    <r>
      <rPr>
        <sz val="11"/>
        <color theme="1"/>
        <rFont val="Calibri"/>
        <family val="2"/>
        <charset val="238"/>
        <scheme val="minor"/>
      </rPr>
      <t xml:space="preserve">
delivery from transmission pipeline to distribution pipeline</t>
    </r>
  </si>
  <si>
    <r>
      <rPr>
        <b/>
        <sz val="11"/>
        <color theme="1"/>
        <rFont val="Calibri"/>
        <family val="2"/>
        <charset val="238"/>
      </rPr>
      <t>sziget és fél-szigetüzemnek átadás</t>
    </r>
    <r>
      <rPr>
        <sz val="11"/>
        <color theme="1"/>
        <rFont val="Calibri"/>
        <family val="2"/>
        <charset val="238"/>
        <scheme val="minor"/>
      </rPr>
      <t xml:space="preserve">
delivery from transmission pipeline to (semi) separated pipeline</t>
    </r>
  </si>
  <si>
    <r>
      <rPr>
        <b/>
        <sz val="11"/>
        <color theme="1"/>
        <rFont val="Calibri"/>
        <family val="2"/>
        <charset val="238"/>
      </rPr>
      <t>keverőkörre átadott</t>
    </r>
    <r>
      <rPr>
        <sz val="11"/>
        <color theme="1"/>
        <rFont val="Calibri"/>
        <family val="2"/>
        <charset val="238"/>
        <scheme val="minor"/>
      </rPr>
      <t xml:space="preserve">
blending circle delivery to producers</t>
    </r>
  </si>
  <si>
    <r>
      <rPr>
        <b/>
        <sz val="11"/>
        <color theme="1"/>
        <rFont val="Calibri"/>
        <family val="2"/>
        <charset val="238"/>
      </rPr>
      <t>saját felhasználás és veszteség</t>
    </r>
    <r>
      <rPr>
        <sz val="11"/>
        <color theme="1"/>
        <rFont val="Calibri"/>
        <family val="2"/>
        <charset val="238"/>
        <scheme val="minor"/>
      </rPr>
      <t xml:space="preserve">
own consumption and losses</t>
    </r>
  </si>
  <si>
    <r>
      <rPr>
        <b/>
        <sz val="11"/>
        <color theme="1"/>
        <rFont val="Calibri"/>
        <family val="2"/>
        <charset val="238"/>
      </rPr>
      <t>egyéb felhasználás és egyenleg</t>
    </r>
    <r>
      <rPr>
        <sz val="11"/>
        <color theme="1"/>
        <rFont val="Calibri"/>
        <family val="2"/>
        <charset val="238"/>
        <scheme val="minor"/>
      </rPr>
      <t xml:space="preserve">
other uses and balance</t>
    </r>
  </si>
  <si>
    <r>
      <t>Szállítóvezetéki átadás exportra</t>
    </r>
    <r>
      <rPr>
        <b/>
        <vertAlign val="superscript"/>
        <sz val="11"/>
        <color theme="1"/>
        <rFont val="Calibri"/>
        <family val="2"/>
        <charset val="238"/>
        <scheme val="minor"/>
      </rPr>
      <t>2</t>
    </r>
    <r>
      <rPr>
        <b/>
        <sz val="11"/>
        <color theme="1"/>
        <rFont val="Calibri"/>
        <family val="2"/>
        <charset val="238"/>
        <scheme val="minor"/>
      </rPr>
      <t xml:space="preserve">
</t>
    </r>
    <r>
      <rPr>
        <sz val="11"/>
        <color theme="1"/>
        <rFont val="Calibri"/>
        <family val="2"/>
        <charset val="238"/>
        <scheme val="minor"/>
      </rPr>
      <t>Export</t>
    </r>
    <r>
      <rPr>
        <vertAlign val="superscript"/>
        <sz val="11"/>
        <color theme="1"/>
        <rFont val="Calibri"/>
        <family val="2"/>
        <charset val="238"/>
        <scheme val="minor"/>
      </rPr>
      <t>2</t>
    </r>
  </si>
  <si>
    <r>
      <rPr>
        <b/>
        <sz val="11"/>
        <color theme="1"/>
        <rFont val="Calibri"/>
        <family val="2"/>
        <charset val="238"/>
      </rPr>
      <t>Szállítóvezetéki átadás tranzitra</t>
    </r>
    <r>
      <rPr>
        <sz val="11"/>
        <color theme="1"/>
        <rFont val="Calibri"/>
        <family val="2"/>
        <charset val="238"/>
      </rPr>
      <t xml:space="preserve">
Transmission for transit</t>
    </r>
  </si>
  <si>
    <r>
      <t>Átadás szállítóvezetékből földalatti tárolóba</t>
    </r>
    <r>
      <rPr>
        <b/>
        <vertAlign val="superscript"/>
        <sz val="11"/>
        <color theme="1"/>
        <rFont val="Calibri"/>
        <family val="2"/>
        <charset val="238"/>
        <scheme val="minor"/>
      </rPr>
      <t>4</t>
    </r>
    <r>
      <rPr>
        <b/>
        <sz val="11"/>
        <color theme="1"/>
        <rFont val="Calibri"/>
        <family val="2"/>
        <charset val="238"/>
        <scheme val="minor"/>
      </rPr>
      <t xml:space="preserve">
</t>
    </r>
    <r>
      <rPr>
        <sz val="11"/>
        <color theme="1"/>
        <rFont val="Calibri"/>
        <family val="2"/>
        <charset val="238"/>
        <scheme val="minor"/>
      </rPr>
      <t>Injection to storage</t>
    </r>
    <r>
      <rPr>
        <vertAlign val="superscript"/>
        <sz val="11"/>
        <color theme="1"/>
        <rFont val="Calibri"/>
        <family val="2"/>
        <charset val="238"/>
        <scheme val="minor"/>
      </rPr>
      <t>4</t>
    </r>
  </si>
  <si>
    <r>
      <t xml:space="preserve">Szállítóvezetéki zárókészlet
</t>
    </r>
    <r>
      <rPr>
        <sz val="11"/>
        <color theme="1"/>
        <rFont val="Calibri"/>
        <family val="2"/>
        <charset val="238"/>
      </rPr>
      <t>Closing stock in the transmisson pipeline</t>
    </r>
  </si>
  <si>
    <r>
      <t>BELFÖLDI FÖLDGÁZFELHASZNÁLÁS</t>
    </r>
    <r>
      <rPr>
        <b/>
        <vertAlign val="superscript"/>
        <sz val="11"/>
        <color theme="1"/>
        <rFont val="Calibri"/>
        <family val="2"/>
        <charset val="238"/>
        <scheme val="minor"/>
      </rPr>
      <t>5</t>
    </r>
    <r>
      <rPr>
        <b/>
        <sz val="11"/>
        <color theme="1"/>
        <rFont val="Calibri"/>
        <family val="2"/>
        <charset val="238"/>
        <scheme val="minor"/>
      </rPr>
      <t xml:space="preserve">
</t>
    </r>
    <r>
      <rPr>
        <sz val="11"/>
        <color theme="1"/>
        <rFont val="Calibri"/>
        <family val="2"/>
        <charset val="238"/>
      </rPr>
      <t>DOMESTIC CONSUMPTION</t>
    </r>
    <r>
      <rPr>
        <vertAlign val="superscript"/>
        <sz val="11"/>
        <color theme="1"/>
        <rFont val="Calibri"/>
        <family val="2"/>
        <charset val="238"/>
      </rPr>
      <t>5</t>
    </r>
  </si>
  <si>
    <r>
      <t>Belföldi földgázfelhasználás:</t>
    </r>
    <r>
      <rPr>
        <b/>
        <vertAlign val="superscript"/>
        <sz val="11"/>
        <rFont val="Calibri"/>
        <family val="2"/>
        <charset val="238"/>
        <scheme val="minor"/>
      </rPr>
      <t>5</t>
    </r>
    <r>
      <rPr>
        <b/>
        <sz val="11"/>
        <rFont val="Calibri"/>
        <family val="2"/>
        <charset val="238"/>
        <scheme val="minor"/>
      </rPr>
      <t xml:space="preserve">
</t>
    </r>
    <r>
      <rPr>
        <sz val="11"/>
        <rFont val="Calibri"/>
        <family val="2"/>
        <charset val="238"/>
      </rPr>
      <t>Domestic consumption:</t>
    </r>
    <r>
      <rPr>
        <vertAlign val="superscript"/>
        <sz val="11"/>
        <rFont val="Calibri"/>
        <family val="2"/>
        <charset val="238"/>
      </rPr>
      <t>5</t>
    </r>
  </si>
  <si>
    <r>
      <rPr>
        <b/>
        <vertAlign val="superscript"/>
        <sz val="11"/>
        <color theme="1"/>
        <rFont val="Calibri"/>
        <family val="2"/>
        <charset val="238"/>
      </rPr>
      <t>1</t>
    </r>
    <r>
      <rPr>
        <b/>
        <sz val="11"/>
        <color theme="1"/>
        <rFont val="Calibri"/>
        <family val="2"/>
        <charset val="238"/>
      </rPr>
      <t xml:space="preserve"> A termelőktől a szállítóvezetékbe átvett (keverőköri átadást is tartalmazó), bizonylatolt mennyiség. Nem tartalmazza a szigetüzembe táplált, a termelőktől közvetlenül a fogyasztóknak átadott, valamint a földgáztermelők saját termeléséből felhasznált földgázt. | </t>
    </r>
    <r>
      <rPr>
        <sz val="11"/>
        <color theme="1"/>
        <rFont val="Calibri"/>
        <family val="2"/>
        <charset val="238"/>
        <scheme val="minor"/>
      </rPr>
      <t>Does not include delivery to blending circle, gas fed into isolated operation, gas directly transferred from producers to consumers, and gas used from the own production of natural gas producers.</t>
    </r>
  </si>
  <si>
    <r>
      <rPr>
        <b/>
        <vertAlign val="superscript"/>
        <sz val="11"/>
        <color theme="1"/>
        <rFont val="Calibri"/>
        <family val="2"/>
        <charset val="238"/>
      </rPr>
      <t>2</t>
    </r>
    <r>
      <rPr>
        <b/>
        <sz val="11"/>
        <color theme="1"/>
        <rFont val="Calibri"/>
        <family val="2"/>
        <charset val="238"/>
      </rPr>
      <t xml:space="preserve"> Nem tartalmazza a tranzit célú átvételt/átadást</t>
    </r>
    <r>
      <rPr>
        <sz val="11"/>
        <color theme="1"/>
        <rFont val="Calibri"/>
        <family val="2"/>
        <charset val="238"/>
        <scheme val="minor"/>
      </rPr>
      <t>. | Does not include transit.</t>
    </r>
  </si>
  <si>
    <r>
      <rPr>
        <b/>
        <vertAlign val="superscript"/>
        <sz val="11"/>
        <color theme="1"/>
        <rFont val="Calibri"/>
        <family val="2"/>
        <charset val="238"/>
      </rPr>
      <t>3</t>
    </r>
    <r>
      <rPr>
        <b/>
        <sz val="11"/>
        <color theme="1"/>
        <rFont val="Calibri"/>
        <family val="2"/>
        <charset val="238"/>
      </rPr>
      <t xml:space="preserve"> Nem tartalmazza a keverőköri átadást. |</t>
    </r>
    <r>
      <rPr>
        <sz val="11"/>
        <color theme="1"/>
        <rFont val="Calibri"/>
        <family val="2"/>
        <charset val="238"/>
        <scheme val="minor"/>
      </rPr>
      <t xml:space="preserve"> Does not include the blending circle delivery to producers.</t>
    </r>
  </si>
  <si>
    <r>
      <rPr>
        <b/>
        <vertAlign val="superscript"/>
        <sz val="11"/>
        <color theme="1"/>
        <rFont val="Calibri"/>
        <family val="2"/>
        <charset val="238"/>
        <scheme val="minor"/>
      </rPr>
      <t xml:space="preserve">4 </t>
    </r>
    <r>
      <rPr>
        <b/>
        <sz val="11"/>
        <color theme="1"/>
        <rFont val="Calibri"/>
        <family val="2"/>
        <charset val="238"/>
        <scheme val="minor"/>
      </rPr>
      <t>Fizikai adatok.</t>
    </r>
    <r>
      <rPr>
        <sz val="11"/>
        <color theme="1"/>
        <rFont val="Calibri"/>
        <family val="2"/>
        <charset val="238"/>
        <scheme val="minor"/>
      </rPr>
      <t xml:space="preserve"> | Physical data.</t>
    </r>
  </si>
  <si>
    <r>
      <rPr>
        <b/>
        <vertAlign val="superscript"/>
        <sz val="11"/>
        <color theme="1"/>
        <rFont val="Calibri"/>
        <family val="2"/>
        <charset val="238"/>
        <scheme val="minor"/>
      </rPr>
      <t>5</t>
    </r>
    <r>
      <rPr>
        <b/>
        <sz val="11"/>
        <color theme="1"/>
        <rFont val="Calibri"/>
        <family val="2"/>
        <charset val="238"/>
        <scheme val="minor"/>
      </rPr>
      <t xml:space="preserve"> Nem tartalmazza azon földgázmennyiséget amit a termelők közvetlenül végfelhasználóknak adnak át, a termálvíz kisérőgázt valamint a hazai metántermelést. Az országos földgázmérleget a 2.7-es táblázat tartalmazza.| Does not include gas directly transferred from producers to consumers, gas used from the own production of natural gas producers, methane production and gases accompanying thermal water extraction. The domestic natural gas balance is found in table 2.7.</t>
    </r>
  </si>
  <si>
    <r>
      <rPr>
        <b/>
        <sz val="11"/>
        <color theme="1"/>
        <rFont val="Calibri"/>
        <family val="2"/>
        <charset val="238"/>
      </rPr>
      <t>A tárolónak átadás nem egyezik meg a 2.11-es táblázat betárolás oszlopával, mivel nem tartalmazza a tárolók nem szállítóvezetékről történő földgáz átvételét.</t>
    </r>
    <r>
      <rPr>
        <sz val="11"/>
        <color theme="1"/>
        <rFont val="Calibri"/>
        <family val="2"/>
        <charset val="238"/>
        <scheme val="minor"/>
      </rPr>
      <t xml:space="preserve"> | The injection to storage is not equal to table 2.11's injection cloumn, as this table does not contain the injection from outside to the transmission system.</t>
    </r>
  </si>
  <si>
    <r>
      <rPr>
        <b/>
        <sz val="11"/>
        <color theme="1"/>
        <rFont val="Calibri"/>
        <family val="2"/>
        <charset val="238"/>
      </rPr>
      <t>A tárolóból átvétel nem egyezik meg a 2.11-es táblázat kitárolás oszlopával, mivel nem tartalmazza a tárolók nem szállítóvezetékre történő földgáz átadását.</t>
    </r>
    <r>
      <rPr>
        <sz val="11"/>
        <color theme="1"/>
        <rFont val="Calibri"/>
        <family val="2"/>
        <charset val="238"/>
        <scheme val="minor"/>
      </rPr>
      <t xml:space="preserve"> | The withdrawal from storage is not equal to table 2.11's withdrawal cloumn, as this table does not contain the withdrawal outside of the transmission system.</t>
    </r>
  </si>
  <si>
    <r>
      <t xml:space="preserve">Időszak </t>
    </r>
    <r>
      <rPr>
        <sz val="11"/>
        <color theme="1"/>
        <rFont val="Calibri"/>
        <family val="2"/>
        <charset val="238"/>
        <scheme val="minor"/>
      </rPr>
      <t>- Period</t>
    </r>
  </si>
  <si>
    <r>
      <t xml:space="preserve">Hazai termelésből szállítóvezetékre átvett </t>
    </r>
    <r>
      <rPr>
        <b/>
        <vertAlign val="superscript"/>
        <sz val="11"/>
        <color theme="1"/>
        <rFont val="Calibri"/>
        <family val="2"/>
        <charset val="238"/>
        <scheme val="minor"/>
      </rPr>
      <t>1</t>
    </r>
    <r>
      <rPr>
        <b/>
        <sz val="11"/>
        <color theme="1"/>
        <rFont val="Calibri"/>
        <family val="2"/>
        <charset val="238"/>
        <scheme val="minor"/>
      </rPr>
      <t xml:space="preserve">
</t>
    </r>
    <r>
      <rPr>
        <sz val="11"/>
        <color theme="1"/>
        <rFont val="Calibri"/>
        <family val="2"/>
        <charset val="238"/>
      </rPr>
      <t xml:space="preserve">Natural gas received from domestic producers to the transmission pipeline </t>
    </r>
    <r>
      <rPr>
        <vertAlign val="superscript"/>
        <sz val="11"/>
        <color theme="1"/>
        <rFont val="Calibri"/>
        <family val="2"/>
        <charset val="238"/>
      </rPr>
      <t>1</t>
    </r>
  </si>
  <si>
    <r>
      <t>Szállítóvezetéki átvétel importból</t>
    </r>
    <r>
      <rPr>
        <b/>
        <vertAlign val="superscript"/>
        <sz val="11"/>
        <color theme="1"/>
        <rFont val="Calibri"/>
        <family val="2"/>
        <charset val="238"/>
        <scheme val="minor"/>
      </rPr>
      <t xml:space="preserve"> 2</t>
    </r>
    <r>
      <rPr>
        <b/>
        <sz val="11"/>
        <color theme="1"/>
        <rFont val="Calibri"/>
        <family val="2"/>
        <charset val="238"/>
        <scheme val="minor"/>
      </rPr>
      <t xml:space="preserve">
</t>
    </r>
    <r>
      <rPr>
        <sz val="11"/>
        <color theme="1"/>
        <rFont val="Calibri"/>
        <family val="2"/>
        <charset val="238"/>
        <scheme val="minor"/>
      </rPr>
      <t xml:space="preserve">Import </t>
    </r>
    <r>
      <rPr>
        <vertAlign val="superscript"/>
        <sz val="11"/>
        <color theme="1"/>
        <rFont val="Calibri"/>
        <family val="2"/>
        <charset val="238"/>
        <scheme val="minor"/>
      </rPr>
      <t>2</t>
    </r>
  </si>
  <si>
    <r>
      <t xml:space="preserve">Szállítóvezetékbe való átvétel föld alatti tárolóból </t>
    </r>
    <r>
      <rPr>
        <b/>
        <vertAlign val="superscript"/>
        <sz val="11"/>
        <color theme="1"/>
        <rFont val="Calibri"/>
        <family val="2"/>
        <charset val="238"/>
        <scheme val="minor"/>
      </rPr>
      <t>4</t>
    </r>
    <r>
      <rPr>
        <b/>
        <sz val="11"/>
        <color theme="1"/>
        <rFont val="Calibri"/>
        <family val="2"/>
        <charset val="238"/>
        <scheme val="minor"/>
      </rPr>
      <t xml:space="preserve">
</t>
    </r>
    <r>
      <rPr>
        <sz val="11"/>
        <color theme="1"/>
        <rFont val="Calibri"/>
        <family val="2"/>
        <charset val="238"/>
        <scheme val="minor"/>
      </rPr>
      <t xml:space="preserve">Withdrawal from underground storage facility </t>
    </r>
    <r>
      <rPr>
        <vertAlign val="superscript"/>
        <sz val="11"/>
        <color theme="1"/>
        <rFont val="Calibri"/>
        <family val="2"/>
        <charset val="238"/>
        <scheme val="minor"/>
      </rPr>
      <t>4</t>
    </r>
  </si>
  <si>
    <r>
      <t xml:space="preserve">Szállítóvezetékből való átadás belföldi felhasználásra
</t>
    </r>
    <r>
      <rPr>
        <sz val="11"/>
        <color theme="1"/>
        <rFont val="Calibri"/>
        <family val="2"/>
        <charset val="238"/>
      </rPr>
      <t>Delivered from the transmission pipeline to domestic consumption</t>
    </r>
  </si>
  <si>
    <r>
      <rPr>
        <b/>
        <sz val="11"/>
        <color theme="1"/>
        <rFont val="Calibri"/>
        <family val="2"/>
        <charset val="238"/>
        <scheme val="minor"/>
      </rPr>
      <t xml:space="preserve">ebből: szállítóvezetéki felhasználóknak átadott </t>
    </r>
    <r>
      <rPr>
        <b/>
        <vertAlign val="superscript"/>
        <sz val="11"/>
        <color theme="1"/>
        <rFont val="Calibri"/>
        <family val="2"/>
        <charset val="238"/>
        <scheme val="minor"/>
      </rPr>
      <t>3</t>
    </r>
    <r>
      <rPr>
        <sz val="11"/>
        <color theme="1"/>
        <rFont val="Calibri"/>
        <family val="2"/>
        <charset val="238"/>
        <scheme val="minor"/>
      </rPr>
      <t xml:space="preserve">
of which, </t>
    </r>
    <r>
      <rPr>
        <sz val="11"/>
        <color theme="1"/>
        <rFont val="Calibri"/>
        <family val="2"/>
        <charset val="238"/>
      </rPr>
      <t xml:space="preserve">delivery from transmission pipeline to direct transmission pipeline consumers </t>
    </r>
    <r>
      <rPr>
        <vertAlign val="superscript"/>
        <sz val="11"/>
        <color theme="1"/>
        <rFont val="Calibri"/>
        <family val="2"/>
        <charset val="238"/>
      </rPr>
      <t>3</t>
    </r>
  </si>
  <si>
    <r>
      <rPr>
        <b/>
        <sz val="11"/>
        <color theme="1"/>
        <rFont val="Calibri"/>
        <family val="2"/>
        <charset val="238"/>
      </rPr>
      <t>sziget- és részleges szigetüzemnek átadás</t>
    </r>
    <r>
      <rPr>
        <sz val="11"/>
        <color theme="1"/>
        <rFont val="Calibri"/>
        <family val="2"/>
        <charset val="238"/>
        <scheme val="minor"/>
      </rPr>
      <t xml:space="preserve">
delivery from transmission pipeline to (partial) isolated operation</t>
    </r>
  </si>
  <si>
    <r>
      <t xml:space="preserve">Szállítóvezetéki átadás exportra </t>
    </r>
    <r>
      <rPr>
        <b/>
        <vertAlign val="superscript"/>
        <sz val="11"/>
        <color theme="1"/>
        <rFont val="Calibri"/>
        <family val="2"/>
        <charset val="238"/>
        <scheme val="minor"/>
      </rPr>
      <t>2</t>
    </r>
    <r>
      <rPr>
        <b/>
        <sz val="11"/>
        <color theme="1"/>
        <rFont val="Calibri"/>
        <family val="2"/>
        <charset val="238"/>
        <scheme val="minor"/>
      </rPr>
      <t xml:space="preserve">
</t>
    </r>
    <r>
      <rPr>
        <sz val="11"/>
        <color theme="1"/>
        <rFont val="Calibri"/>
        <family val="2"/>
        <charset val="238"/>
        <scheme val="minor"/>
      </rPr>
      <t xml:space="preserve">Export </t>
    </r>
    <r>
      <rPr>
        <vertAlign val="superscript"/>
        <sz val="11"/>
        <color theme="1"/>
        <rFont val="Calibri"/>
        <family val="2"/>
        <charset val="238"/>
        <scheme val="minor"/>
      </rPr>
      <t>2</t>
    </r>
  </si>
  <si>
    <r>
      <t xml:space="preserve">Átadás szállítóvezetékből föld alatti tárolóba </t>
    </r>
    <r>
      <rPr>
        <b/>
        <vertAlign val="superscript"/>
        <sz val="11"/>
        <color theme="1"/>
        <rFont val="Calibri"/>
        <family val="2"/>
        <charset val="238"/>
        <scheme val="minor"/>
      </rPr>
      <t>4</t>
    </r>
    <r>
      <rPr>
        <b/>
        <sz val="11"/>
        <color theme="1"/>
        <rFont val="Calibri"/>
        <family val="2"/>
        <charset val="238"/>
        <scheme val="minor"/>
      </rPr>
      <t xml:space="preserve">
</t>
    </r>
    <r>
      <rPr>
        <sz val="11"/>
        <color theme="1"/>
        <rFont val="Calibri"/>
        <family val="2"/>
        <charset val="238"/>
        <scheme val="minor"/>
      </rPr>
      <t xml:space="preserve">Injection to underground storage </t>
    </r>
    <r>
      <rPr>
        <vertAlign val="superscript"/>
        <sz val="11"/>
        <color theme="1"/>
        <rFont val="Calibri"/>
        <family val="2"/>
        <charset val="238"/>
        <scheme val="minor"/>
      </rPr>
      <t>4</t>
    </r>
  </si>
  <si>
    <r>
      <t xml:space="preserve">Belföldi földgázfelhasználás: </t>
    </r>
    <r>
      <rPr>
        <b/>
        <vertAlign val="superscript"/>
        <sz val="11"/>
        <color theme="1"/>
        <rFont val="Calibri"/>
        <family val="2"/>
        <charset val="238"/>
        <scheme val="minor"/>
      </rPr>
      <t>5</t>
    </r>
    <r>
      <rPr>
        <b/>
        <sz val="11"/>
        <color theme="1"/>
        <rFont val="Calibri"/>
        <family val="2"/>
        <charset val="238"/>
        <scheme val="minor"/>
      </rPr>
      <t xml:space="preserve">
</t>
    </r>
    <r>
      <rPr>
        <sz val="11"/>
        <color theme="1"/>
        <rFont val="Calibri"/>
        <family val="2"/>
        <charset val="238"/>
      </rPr>
      <t xml:space="preserve">Domestic consumption: </t>
    </r>
    <r>
      <rPr>
        <vertAlign val="superscript"/>
        <sz val="11"/>
        <color theme="1"/>
        <rFont val="Calibri"/>
        <family val="2"/>
        <charset val="238"/>
      </rPr>
      <t>5</t>
    </r>
  </si>
  <si>
    <r>
      <rPr>
        <b/>
        <vertAlign val="superscript"/>
        <sz val="11"/>
        <color theme="1"/>
        <rFont val="Calibri"/>
        <family val="2"/>
        <charset val="238"/>
      </rPr>
      <t>1</t>
    </r>
    <r>
      <rPr>
        <b/>
        <sz val="11"/>
        <color theme="1"/>
        <rFont val="Calibri"/>
        <family val="2"/>
        <charset val="238"/>
      </rPr>
      <t xml:space="preserve"> A termelőktől a szállítóvezetékbe átvett (keverőköri átadást is tartalmazó), bizonylatolt mennyiség. Nem tartalmazza a szigetüzembe táplált, a termelőktől közvetlenül a fogyasztóknak átadott, valamint a földgáztermelők saját termeléséből felhasznált földgázt. </t>
    </r>
    <r>
      <rPr>
        <sz val="11"/>
        <color theme="1"/>
        <rFont val="Calibri"/>
        <family val="2"/>
        <charset val="238"/>
      </rPr>
      <t>| Documented volume received from producers to the transmission pipeline (including blending circle delivery). Does not include gas fed into isolated operation, gas directly delivered from producers to consumers, or the gas used from the own production of natural gas producers.</t>
    </r>
  </si>
  <si>
    <r>
      <rPr>
        <b/>
        <vertAlign val="superscript"/>
        <sz val="11"/>
        <color theme="1"/>
        <rFont val="Calibri"/>
        <family val="2"/>
        <charset val="238"/>
      </rPr>
      <t>2</t>
    </r>
    <r>
      <rPr>
        <b/>
        <sz val="11"/>
        <color theme="1"/>
        <rFont val="Calibri"/>
        <family val="2"/>
        <charset val="238"/>
      </rPr>
      <t xml:space="preserve"> Nem tartalmazza a tranzitcélú átvételt/átadást</t>
    </r>
    <r>
      <rPr>
        <sz val="11"/>
        <color theme="1"/>
        <rFont val="Calibri"/>
        <family val="2"/>
        <charset val="238"/>
        <scheme val="minor"/>
      </rPr>
      <t>. | Does not include takeover for transit.</t>
    </r>
  </si>
  <si>
    <r>
      <rPr>
        <b/>
        <vertAlign val="superscript"/>
        <sz val="11"/>
        <color theme="1"/>
        <rFont val="Calibri"/>
        <family val="2"/>
        <charset val="238"/>
        <scheme val="minor"/>
      </rPr>
      <t>4</t>
    </r>
    <r>
      <rPr>
        <b/>
        <sz val="11"/>
        <color theme="1"/>
        <rFont val="Calibri"/>
        <family val="2"/>
        <charset val="238"/>
        <scheme val="minor"/>
      </rPr>
      <t xml:space="preserve"> Fizikai adatok.</t>
    </r>
    <r>
      <rPr>
        <sz val="11"/>
        <color theme="1"/>
        <rFont val="Calibri"/>
        <family val="2"/>
        <charset val="238"/>
        <scheme val="minor"/>
      </rPr>
      <t xml:space="preserve"> | Physical data.</t>
    </r>
  </si>
  <si>
    <r>
      <rPr>
        <b/>
        <vertAlign val="superscript"/>
        <sz val="11"/>
        <rFont val="Calibri"/>
        <family val="2"/>
        <charset val="238"/>
        <scheme val="minor"/>
      </rPr>
      <t>5</t>
    </r>
    <r>
      <rPr>
        <b/>
        <sz val="11"/>
        <rFont val="Calibri"/>
        <family val="2"/>
        <charset val="238"/>
        <scheme val="minor"/>
      </rPr>
      <t xml:space="preserve"> Nem tartalmazza azt a földgázmennyiséget, amit a termelők közvetlenül végfelhasználóknak adnak át, a termálvízkisérő-gázt, valamint a hazai metántermelést. Az országos földgázmérleget a 2.8-as táblázat tartalmazza.| </t>
    </r>
    <r>
      <rPr>
        <sz val="11"/>
        <rFont val="Calibri"/>
        <family val="2"/>
        <charset val="238"/>
      </rPr>
      <t>Does not include gas directly transferred from producers to end users, domestic methane production and gases accompanying thermal water extraction. The domestic natural gas balance is found in table 2.8.</t>
    </r>
  </si>
  <si>
    <r>
      <rPr>
        <b/>
        <sz val="11"/>
        <color theme="1"/>
        <rFont val="Calibri"/>
        <family val="2"/>
        <charset val="238"/>
      </rPr>
      <t>A tárolónak átadás nem egyezik meg a 2.11-es táblázat betárolás oszlopával, mivel nem tartalmazza a tárolók nem szállítóvezetékről történő földgázátvételét.</t>
    </r>
    <r>
      <rPr>
        <sz val="11"/>
        <color theme="1"/>
        <rFont val="Calibri"/>
        <family val="2"/>
        <charset val="238"/>
        <scheme val="minor"/>
      </rPr>
      <t xml:space="preserve"> | The injection to storage is not equal to table 2.11's injection column, as this table does not contain the injection from outside of the transmission system.</t>
    </r>
  </si>
  <si>
    <r>
      <rPr>
        <b/>
        <sz val="11"/>
        <color theme="1"/>
        <rFont val="Calibri"/>
        <family val="2"/>
        <charset val="238"/>
      </rPr>
      <t>A tárolóból átvétel nem egyezik meg a 2.11-es táblázat kitárolás oszlopával, mivel nem tartalmazza a tárolók nem szállítóvezetékre történő földgázátadását.</t>
    </r>
    <r>
      <rPr>
        <sz val="11"/>
        <color theme="1"/>
        <rFont val="Calibri"/>
        <family val="2"/>
        <charset val="238"/>
        <scheme val="minor"/>
      </rPr>
      <t xml:space="preserve"> | The withdrawal from storage is not equal to table 2.11's withdrawal cloumn, as this table does not contain the withdrawal outside of the transmission system.</t>
    </r>
  </si>
  <si>
    <r>
      <rPr>
        <b/>
        <sz val="11"/>
        <rFont val="Calibri"/>
        <family val="2"/>
        <charset val="238"/>
        <scheme val="minor"/>
      </rPr>
      <t>Az adatok  15°C-os millió m</t>
    </r>
    <r>
      <rPr>
        <b/>
        <vertAlign val="superscript"/>
        <sz val="11"/>
        <rFont val="Calibri"/>
        <family val="2"/>
        <charset val="238"/>
        <scheme val="minor"/>
      </rPr>
      <t>3</t>
    </r>
    <r>
      <rPr>
        <b/>
        <sz val="11"/>
        <rFont val="Calibri"/>
        <family val="2"/>
        <charset val="238"/>
        <scheme val="minor"/>
      </rPr>
      <t>-ben.</t>
    </r>
    <r>
      <rPr>
        <sz val="11"/>
        <rFont val="Calibri"/>
        <family val="2"/>
        <charset val="238"/>
        <scheme val="minor"/>
      </rPr>
      <t xml:space="preserve"> | Data in million m</t>
    </r>
    <r>
      <rPr>
        <vertAlign val="superscript"/>
        <sz val="11"/>
        <rFont val="Calibri"/>
        <family val="2"/>
        <charset val="238"/>
        <scheme val="minor"/>
      </rPr>
      <t>3</t>
    </r>
    <r>
      <rPr>
        <sz val="11"/>
        <rFont val="Calibri"/>
        <family val="2"/>
        <charset val="238"/>
        <scheme val="minor"/>
      </rPr>
      <t xml:space="preserve"> on 15°C.</t>
    </r>
  </si>
  <si>
    <t>ORSZÁGOS FÖLDGÁZMÉRLEG [TJ]</t>
  </si>
  <si>
    <t>NATIONAL NATURAL GAS BALANCE [TJ]</t>
  </si>
  <si>
    <t>Megnevezés - Description</t>
  </si>
  <si>
    <t>[TJ, NCV]</t>
  </si>
  <si>
    <t>TERMELÉS | PRODUCTION</t>
  </si>
  <si>
    <t>IMPORT | IMPORTS</t>
  </si>
  <si>
    <t>EXPORT | EXPORTS</t>
  </si>
  <si>
    <t>Nemzetközi légi közlekedés |INTERNATIONAL AVIATION</t>
  </si>
  <si>
    <t>Készletváltozás | Stock changes</t>
  </si>
  <si>
    <t xml:space="preserve">Termékek közötti átminősítések | Interproduct transfers </t>
  </si>
  <si>
    <t>STATISZTIKAI KÜLÖNBSÉG | STATISTICAL DIFFERENCES</t>
  </si>
  <si>
    <t>ÁTALAKÍTÁSI SZEKTOR | TRANSFORMATION SECTOR</t>
  </si>
  <si>
    <t>ENERGIASZEKTOR SAJÁT FOGYASZTÁS | ENERGY SECTOR OWN USE</t>
  </si>
  <si>
    <t>HÁLÓZATI VESZTESÉG | NETWORK LOSSES</t>
  </si>
  <si>
    <t xml:space="preserve">VÉGSŐ FELHASZNÁLÁS | TOTAL FINAL CONSUMPTION </t>
  </si>
  <si>
    <t>IPAR | INDUSTRY</t>
  </si>
  <si>
    <t>VAS- ÉS ACÉLGYÁRTÁS | IRON AND STEEL</t>
  </si>
  <si>
    <t>VEGYIPAR ÉS GYÓGYSZERGYÁRTÁS | CHEMICAL AND PETROCHEMICAL</t>
  </si>
  <si>
    <t>NEMVAS FÉMALAPANYAG GYÁRTÁSA | NON-FERROUS METAL</t>
  </si>
  <si>
    <t>NEMFÉM ÁSVÁNYI TERMÉK GYÁRTÁSA | NON-METALLIC MINERAL</t>
  </si>
  <si>
    <t>JÁRMUGYÁRTÁS | TRANSPORT EQUIPMENT</t>
  </si>
  <si>
    <t>GÉPGYÁRTÁS | MACHINERY</t>
  </si>
  <si>
    <t>BÁNYÁSZAT ÉS KOFEJTÉS | MINING AND QUARRYING</t>
  </si>
  <si>
    <t>ÉLELMISZER, ITAL ÉS DOHÁNYTERMÉK GYÁRTÁSA | FOOD, BEVERAGES AND TOBACCO</t>
  </si>
  <si>
    <t>PAPÍRGYÁRTÁS, NYOMDAIPARI TEVÉKENYSÉG | PAPER PULP AND PRINTING</t>
  </si>
  <si>
    <t>FAFELDOLGOZÁS (KIVÉVE BÚTORGYÁRTÁS) | WOOD AND WOOD PRODUCT</t>
  </si>
  <si>
    <t>ÉPÍTOIPAR | CONSTRUCTION</t>
  </si>
  <si>
    <t>TEXTIL- ÉS BORIPAR | TEXTILE AND LEATHER</t>
  </si>
  <si>
    <t xml:space="preserve">EGYÉB IPAR | NON-SPECIFIED INDUSTRY </t>
  </si>
  <si>
    <t>Közlekedés</t>
  </si>
  <si>
    <t>Közút  | Road</t>
  </si>
  <si>
    <t>Belföldi légi közlekedés | Domestic aviation</t>
  </si>
  <si>
    <t>Vasút | Rail</t>
  </si>
  <si>
    <t xml:space="preserve">Csővezetékes szálíltás | Pipeline transport            </t>
  </si>
  <si>
    <t>Belföldi vízi közlekedés | Domestic navigation</t>
  </si>
  <si>
    <t>Egyéb - közlekedés | Non-specified - transport</t>
  </si>
  <si>
    <t>Egyéb ágazatok | Other sectors</t>
  </si>
  <si>
    <t>Lakosság | Residential</t>
  </si>
  <si>
    <t xml:space="preserve">Kereskedelem és közszolgáltatások | Commercial and public services </t>
  </si>
  <si>
    <t xml:space="preserve">Mezőgazdaság, erdőgazdálkodás és halászat | Agriculture/forestry/fishing </t>
  </si>
  <si>
    <t>Egyéb - egyéb ágazat | Not elsewhere specified (Other)</t>
  </si>
  <si>
    <t xml:space="preserve">Nem energetikai felhasználás | Non-energy use                               </t>
  </si>
  <si>
    <t>Nemzetközi Energiaügynökség módszertana alapján, teljes hazai földgázfelhasználás, a földgázmérlegben elszámolandó metán- és termálvízkisérőgáz-termeléssel és felhasználással. | By the methodology of the International Energy Agency, contains  the total domestic natural gas consumption along with the production and consumption of methane and gases accompanying thermal water extraction.</t>
  </si>
  <si>
    <t>A külkereskedelmi adatok nettósítva szerepelnek! | The foreign trade data are net amounts.</t>
  </si>
  <si>
    <r>
      <t>ÁTLAGOS ÉVES ORSZÁGOS FŰTŐÉRTÉK (MJ/m</t>
    </r>
    <r>
      <rPr>
        <b/>
        <vertAlign val="superscript"/>
        <sz val="11"/>
        <rFont val="Calibri"/>
        <family val="2"/>
        <charset val="238"/>
        <scheme val="minor"/>
      </rPr>
      <t>3</t>
    </r>
    <r>
      <rPr>
        <b/>
        <sz val="11"/>
        <rFont val="Calibri"/>
        <family val="2"/>
        <charset val="238"/>
        <scheme val="minor"/>
      </rPr>
      <t xml:space="preserve"> (15/15°C) ÉS ÉGÉSHŐ ADATOK (kWh/m</t>
    </r>
    <r>
      <rPr>
        <b/>
        <vertAlign val="superscript"/>
        <sz val="11"/>
        <rFont val="Calibri"/>
        <family val="2"/>
        <charset val="238"/>
        <scheme val="minor"/>
      </rPr>
      <t>3</t>
    </r>
    <r>
      <rPr>
        <b/>
        <sz val="11"/>
        <rFont val="Calibri"/>
        <family val="2"/>
        <charset val="238"/>
        <scheme val="minor"/>
      </rPr>
      <t xml:space="preserve"> (25/0 °C))</t>
    </r>
  </si>
  <si>
    <r>
      <t>AVERAGE ANNUAL (MJ/m</t>
    </r>
    <r>
      <rPr>
        <b/>
        <vertAlign val="superscript"/>
        <sz val="11"/>
        <rFont val="Calibri"/>
        <family val="2"/>
        <charset val="238"/>
        <scheme val="minor"/>
      </rPr>
      <t>3</t>
    </r>
    <r>
      <rPr>
        <sz val="11"/>
        <rFont val="Calibri"/>
        <family val="2"/>
        <charset val="238"/>
        <scheme val="minor"/>
      </rPr>
      <t xml:space="preserve"> (15°C)) &amp; GROSS (kWh/m</t>
    </r>
    <r>
      <rPr>
        <vertAlign val="superscript"/>
        <sz val="11"/>
        <rFont val="Calibri"/>
        <family val="2"/>
        <charset val="238"/>
        <scheme val="minor"/>
      </rPr>
      <t>3</t>
    </r>
    <r>
      <rPr>
        <sz val="11"/>
        <rFont val="Calibri"/>
        <family val="2"/>
        <charset val="238"/>
        <scheme val="minor"/>
      </rPr>
      <t xml:space="preserve"> (25/0°C) CALORIFIC VALUE DATA </t>
    </r>
  </si>
  <si>
    <t>NCV</t>
  </si>
  <si>
    <t>GCV</t>
  </si>
  <si>
    <r>
      <rPr>
        <b/>
        <sz val="10"/>
        <rFont val="Verdana"/>
        <family val="2"/>
        <charset val="238"/>
      </rPr>
      <t>Hazai gázátadó állomásokon mért</t>
    </r>
    <r>
      <rPr>
        <sz val="10"/>
        <rFont val="Verdana"/>
        <family val="2"/>
        <charset val="238"/>
      </rPr>
      <t xml:space="preserve">
Measured at domestic gas delivery stations</t>
    </r>
  </si>
  <si>
    <r>
      <rPr>
        <b/>
        <sz val="10"/>
        <rFont val="Verdana"/>
        <family val="2"/>
        <charset val="238"/>
      </rPr>
      <t>elosztóvezetéki rendszerre átadott</t>
    </r>
    <r>
      <rPr>
        <sz val="10"/>
        <rFont val="Verdana"/>
        <family val="2"/>
        <charset val="238"/>
      </rPr>
      <t xml:space="preserve">
delivered on distribution pipeline system</t>
    </r>
  </si>
  <si>
    <r>
      <rPr>
        <b/>
        <sz val="10"/>
        <rFont val="Verdana"/>
        <family val="2"/>
        <charset val="238"/>
      </rPr>
      <t>közvetlenül a szállítóvezetékről ellátott felhasználók</t>
    </r>
    <r>
      <rPr>
        <sz val="10"/>
        <rFont val="Verdana"/>
        <family val="2"/>
        <charset val="238"/>
      </rPr>
      <t xml:space="preserve">
consumers directly supplied from the transmission pipeline</t>
    </r>
  </si>
  <si>
    <r>
      <rPr>
        <b/>
        <sz val="10"/>
        <rFont val="Verdana"/>
        <family val="2"/>
        <charset val="238"/>
      </rPr>
      <t>keverőkörre átadott</t>
    </r>
    <r>
      <rPr>
        <sz val="10"/>
        <rFont val="Verdana"/>
        <family val="2"/>
        <charset val="238"/>
      </rPr>
      <t xml:space="preserve">
delivered to blending circle</t>
    </r>
  </si>
  <si>
    <t>export</t>
  </si>
  <si>
    <r>
      <rPr>
        <b/>
        <sz val="10"/>
        <rFont val="Verdana"/>
        <family val="2"/>
        <charset val="238"/>
      </rPr>
      <t>Átvett földgáz</t>
    </r>
    <r>
      <rPr>
        <sz val="10"/>
        <rFont val="Verdana"/>
        <family val="2"/>
        <charset val="238"/>
      </rPr>
      <t xml:space="preserve">
Received natural gas</t>
    </r>
  </si>
  <si>
    <r>
      <rPr>
        <b/>
        <sz val="10"/>
        <rFont val="Verdana"/>
        <family val="2"/>
        <charset val="238"/>
      </rPr>
      <t>importból</t>
    </r>
    <r>
      <rPr>
        <sz val="10"/>
        <rFont val="Verdana"/>
        <family val="2"/>
        <charset val="238"/>
      </rPr>
      <t xml:space="preserve">
from import</t>
    </r>
  </si>
  <si>
    <r>
      <rPr>
        <b/>
        <sz val="10"/>
        <rFont val="Verdana"/>
        <family val="2"/>
        <charset val="238"/>
      </rPr>
      <t>termelésből</t>
    </r>
    <r>
      <rPr>
        <sz val="10"/>
        <rFont val="Verdana"/>
        <family val="2"/>
        <charset val="238"/>
      </rPr>
      <t xml:space="preserve">
from domestic production</t>
    </r>
  </si>
  <si>
    <r>
      <rPr>
        <b/>
        <sz val="10"/>
        <rFont val="Verdana"/>
        <family val="2"/>
        <charset val="238"/>
      </rPr>
      <t>tárolóból</t>
    </r>
    <r>
      <rPr>
        <sz val="10"/>
        <rFont val="Verdana"/>
        <family val="2"/>
        <charset val="238"/>
      </rPr>
      <t xml:space="preserve">
from storage facility</t>
    </r>
  </si>
  <si>
    <r>
      <t>Kereskedelmi és biztonsági készletek [TWh]</t>
    </r>
    <r>
      <rPr>
        <b/>
        <vertAlign val="superscript"/>
        <sz val="11"/>
        <color theme="1"/>
        <rFont val="Calibri"/>
        <family val="2"/>
        <charset val="238"/>
        <scheme val="minor"/>
      </rPr>
      <t>1</t>
    </r>
    <r>
      <rPr>
        <b/>
        <sz val="11"/>
        <color theme="1"/>
        <rFont val="Calibri"/>
        <family val="2"/>
        <charset val="238"/>
        <scheme val="minor"/>
      </rPr>
      <t xml:space="preserve">
</t>
    </r>
    <r>
      <rPr>
        <sz val="11"/>
        <color theme="1"/>
        <rFont val="Calibri"/>
        <family val="2"/>
        <charset val="238"/>
        <scheme val="minor"/>
      </rPr>
      <t>Commercial and strategic stocks [TWh]</t>
    </r>
    <r>
      <rPr>
        <vertAlign val="superscript"/>
        <sz val="11"/>
        <color theme="1"/>
        <rFont val="Calibri"/>
        <family val="2"/>
        <charset val="238"/>
        <scheme val="minor"/>
      </rPr>
      <t>1</t>
    </r>
  </si>
  <si>
    <r>
      <t xml:space="preserve">Nyitókészlet
</t>
    </r>
    <r>
      <rPr>
        <sz val="11"/>
        <color theme="1"/>
        <rFont val="Calibri"/>
        <family val="2"/>
        <charset val="238"/>
        <scheme val="minor"/>
      </rPr>
      <t>Opening stock</t>
    </r>
  </si>
  <si>
    <r>
      <t>Betárolás</t>
    </r>
    <r>
      <rPr>
        <b/>
        <vertAlign val="superscript"/>
        <sz val="11"/>
        <color theme="1"/>
        <rFont val="Calibri"/>
        <family val="2"/>
        <charset val="238"/>
        <scheme val="minor"/>
      </rPr>
      <t>2</t>
    </r>
    <r>
      <rPr>
        <b/>
        <sz val="11"/>
        <color theme="1"/>
        <rFont val="Calibri"/>
        <family val="2"/>
        <charset val="238"/>
        <scheme val="minor"/>
      </rPr>
      <t xml:space="preserve">
</t>
    </r>
    <r>
      <rPr>
        <sz val="11"/>
        <color theme="1"/>
        <rFont val="Calibri"/>
        <family val="2"/>
        <charset val="238"/>
        <scheme val="minor"/>
      </rPr>
      <t>Injection</t>
    </r>
    <r>
      <rPr>
        <vertAlign val="superscript"/>
        <sz val="11"/>
        <color theme="1"/>
        <rFont val="Calibri"/>
        <family val="2"/>
        <charset val="238"/>
        <scheme val="minor"/>
      </rPr>
      <t>2</t>
    </r>
  </si>
  <si>
    <r>
      <t>Kitárolás</t>
    </r>
    <r>
      <rPr>
        <b/>
        <vertAlign val="superscript"/>
        <sz val="11"/>
        <color theme="1"/>
        <rFont val="Calibri"/>
        <family val="2"/>
        <charset val="238"/>
        <scheme val="minor"/>
      </rPr>
      <t>2</t>
    </r>
    <r>
      <rPr>
        <b/>
        <sz val="11"/>
        <color theme="1"/>
        <rFont val="Calibri"/>
        <family val="2"/>
        <charset val="238"/>
        <scheme val="minor"/>
      </rPr>
      <t xml:space="preserve">
</t>
    </r>
    <r>
      <rPr>
        <sz val="11"/>
        <color theme="1"/>
        <rFont val="Calibri"/>
        <family val="2"/>
        <charset val="238"/>
        <scheme val="minor"/>
      </rPr>
      <t>Withdrawal</t>
    </r>
    <r>
      <rPr>
        <vertAlign val="superscript"/>
        <sz val="11"/>
        <color theme="1"/>
        <rFont val="Calibri"/>
        <family val="2"/>
        <charset val="238"/>
        <scheme val="minor"/>
      </rPr>
      <t>2</t>
    </r>
  </si>
  <si>
    <r>
      <rPr>
        <b/>
        <sz val="11"/>
        <color theme="1"/>
        <rFont val="Calibri"/>
        <family val="2"/>
        <charset val="238"/>
      </rPr>
      <t>Egyéb készletváltozás</t>
    </r>
    <r>
      <rPr>
        <b/>
        <vertAlign val="superscript"/>
        <sz val="11"/>
        <color theme="1"/>
        <rFont val="Calibri"/>
        <family val="2"/>
        <charset val="238"/>
      </rPr>
      <t>3</t>
    </r>
    <r>
      <rPr>
        <sz val="11"/>
        <color theme="1"/>
        <rFont val="Calibri"/>
        <family val="2"/>
        <charset val="238"/>
        <scheme val="minor"/>
      </rPr>
      <t xml:space="preserve">
Other stock change</t>
    </r>
    <r>
      <rPr>
        <vertAlign val="superscript"/>
        <sz val="11"/>
        <color theme="1"/>
        <rFont val="Calibri"/>
        <family val="2"/>
        <charset val="238"/>
        <scheme val="minor"/>
      </rPr>
      <t>3</t>
    </r>
  </si>
  <si>
    <r>
      <t xml:space="preserve">Zárókészlet
</t>
    </r>
    <r>
      <rPr>
        <sz val="11"/>
        <color theme="1"/>
        <rFont val="Calibri"/>
        <family val="2"/>
        <charset val="238"/>
        <scheme val="minor"/>
      </rPr>
      <t>Closing stock</t>
    </r>
  </si>
  <si>
    <t>Január - January</t>
  </si>
  <si>
    <t>Február - February</t>
  </si>
  <si>
    <t>Március - March</t>
  </si>
  <si>
    <t>Április - April</t>
  </si>
  <si>
    <t>Május - May</t>
  </si>
  <si>
    <t>Június - June</t>
  </si>
  <si>
    <t>Július - July</t>
  </si>
  <si>
    <t>Augusztus - August</t>
  </si>
  <si>
    <t>Szeptember - September</t>
  </si>
  <si>
    <t>Október - October</t>
  </si>
  <si>
    <t>November - November</t>
  </si>
  <si>
    <t>December - December</t>
  </si>
  <si>
    <r>
      <t xml:space="preserve">Január </t>
    </r>
    <r>
      <rPr>
        <sz val="11"/>
        <color theme="1"/>
        <rFont val="Calibri"/>
        <family val="2"/>
        <charset val="238"/>
      </rPr>
      <t>- January</t>
    </r>
  </si>
  <si>
    <r>
      <t>Február</t>
    </r>
    <r>
      <rPr>
        <b/>
        <sz val="11"/>
        <color theme="1"/>
        <rFont val="Calibri"/>
        <family val="2"/>
        <charset val="238"/>
      </rPr>
      <t xml:space="preserve"> </t>
    </r>
    <r>
      <rPr>
        <sz val="11"/>
        <color theme="1"/>
        <rFont val="Calibri"/>
        <family val="2"/>
        <charset val="238"/>
      </rPr>
      <t>- February</t>
    </r>
  </si>
  <si>
    <r>
      <t>Március</t>
    </r>
    <r>
      <rPr>
        <sz val="11"/>
        <color theme="1"/>
        <rFont val="Calibri"/>
        <family val="2"/>
        <charset val="238"/>
      </rPr>
      <t xml:space="preserve"> - March</t>
    </r>
  </si>
  <si>
    <r>
      <t>Április</t>
    </r>
    <r>
      <rPr>
        <sz val="11"/>
        <color theme="1"/>
        <rFont val="Calibri"/>
        <family val="2"/>
        <charset val="238"/>
      </rPr>
      <t xml:space="preserve"> - April</t>
    </r>
  </si>
  <si>
    <r>
      <t>Május</t>
    </r>
    <r>
      <rPr>
        <sz val="11"/>
        <color theme="1"/>
        <rFont val="Calibri"/>
        <family val="2"/>
        <charset val="238"/>
        <scheme val="minor"/>
      </rPr>
      <t xml:space="preserve"> </t>
    </r>
    <r>
      <rPr>
        <sz val="11"/>
        <color theme="1"/>
        <rFont val="Calibri"/>
        <family val="2"/>
        <charset val="238"/>
      </rPr>
      <t>- May</t>
    </r>
  </si>
  <si>
    <r>
      <t>Június</t>
    </r>
    <r>
      <rPr>
        <sz val="11"/>
        <color theme="1"/>
        <rFont val="Calibri"/>
        <family val="2"/>
        <charset val="238"/>
      </rPr>
      <t xml:space="preserve"> - June</t>
    </r>
  </si>
  <si>
    <r>
      <t>Július</t>
    </r>
    <r>
      <rPr>
        <sz val="11"/>
        <color theme="1"/>
        <rFont val="Calibri"/>
        <family val="2"/>
        <charset val="238"/>
      </rPr>
      <t xml:space="preserve"> - July</t>
    </r>
  </si>
  <si>
    <r>
      <t xml:space="preserve">Augusztus </t>
    </r>
    <r>
      <rPr>
        <sz val="11"/>
        <color theme="1"/>
        <rFont val="Calibri"/>
        <family val="2"/>
        <charset val="238"/>
      </rPr>
      <t>- August</t>
    </r>
  </si>
  <si>
    <r>
      <t xml:space="preserve">Szeptember </t>
    </r>
    <r>
      <rPr>
        <sz val="11"/>
        <color theme="1"/>
        <rFont val="Calibri"/>
        <family val="2"/>
        <charset val="238"/>
      </rPr>
      <t>- September</t>
    </r>
  </si>
  <si>
    <r>
      <t xml:space="preserve">Október </t>
    </r>
    <r>
      <rPr>
        <sz val="11"/>
        <color theme="1"/>
        <rFont val="Calibri"/>
        <family val="2"/>
        <charset val="238"/>
      </rPr>
      <t>- October</t>
    </r>
  </si>
  <si>
    <r>
      <t xml:space="preserve">November </t>
    </r>
    <r>
      <rPr>
        <sz val="11"/>
        <color theme="1"/>
        <rFont val="Calibri"/>
        <family val="2"/>
        <charset val="238"/>
      </rPr>
      <t>- November</t>
    </r>
  </si>
  <si>
    <r>
      <t xml:space="preserve">December </t>
    </r>
    <r>
      <rPr>
        <sz val="11"/>
        <color theme="1"/>
        <rFont val="Calibri"/>
        <family val="2"/>
        <charset val="238"/>
      </rPr>
      <t>- December</t>
    </r>
  </si>
  <si>
    <r>
      <rPr>
        <b/>
        <vertAlign val="superscript"/>
        <sz val="11"/>
        <color theme="1"/>
        <rFont val="Calibri"/>
        <family val="2"/>
        <charset val="238"/>
        <scheme val="minor"/>
      </rPr>
      <t>1</t>
    </r>
    <r>
      <rPr>
        <b/>
        <sz val="11"/>
        <color theme="1"/>
        <rFont val="Calibri"/>
        <family val="2"/>
        <charset val="238"/>
        <scheme val="minor"/>
      </rPr>
      <t xml:space="preserve"> Fizikai adatok | </t>
    </r>
    <r>
      <rPr>
        <sz val="11"/>
        <color theme="1"/>
        <rFont val="Calibri"/>
        <family val="2"/>
        <charset val="238"/>
      </rPr>
      <t>Physical values.</t>
    </r>
  </si>
  <si>
    <r>
      <rPr>
        <b/>
        <vertAlign val="superscript"/>
        <sz val="11"/>
        <color theme="1"/>
        <rFont val="Calibri"/>
        <family val="2"/>
        <charset val="238"/>
      </rPr>
      <t>3</t>
    </r>
    <r>
      <rPr>
        <b/>
        <sz val="11"/>
        <color theme="1"/>
        <rFont val="Calibri"/>
        <family val="2"/>
        <charset val="238"/>
      </rPr>
      <t xml:space="preserve"> Tartalmazza a tárolók saját felhasználását és veszteségét, az átminősítésekből származó készletváltozást, valamint minden más egyéb készletváltozást.</t>
    </r>
    <r>
      <rPr>
        <sz val="11"/>
        <color theme="1"/>
        <rFont val="Calibri"/>
        <family val="2"/>
        <charset val="238"/>
        <scheme val="minor"/>
      </rPr>
      <t xml:space="preserve">
Contains the own uses and losses of the natural gas storages, the changes in stocks due to reclassification, and all other changes in stocks.</t>
    </r>
  </si>
  <si>
    <t>Egyetemes szolgáltatásban ellátott és szabadpiacon vásárló felhasználók adatai [TWh]
Data of consumers supplied in universal service and consumers purchasing in the liberalized market [TWh]</t>
  </si>
  <si>
    <t>Év | Year</t>
  </si>
  <si>
    <t>Összesen | Total</t>
  </si>
  <si>
    <t>Lakossági fogyasztók összesen | Household consumers in total</t>
  </si>
  <si>
    <t>mérő nélküli lakossági fogyasztók
household consumers without a meter</t>
  </si>
  <si>
    <t>20 m3/óra alatti lakossági fogyasztók
household consumers with a consumption rate under 20 m3/hour</t>
  </si>
  <si>
    <t>20 m3/óra és a feletti lakossági fogyasztók 
household consumers with a consumption rate of 20 m3/hour and above</t>
  </si>
  <si>
    <t>Nem lakossági fogyasztók összesen | non-household consumers in total</t>
  </si>
  <si>
    <t>20 m3/óra alatti nem lakossági fogyasztók 
non-household consumers with a consumption rate under 20 m3/hour</t>
  </si>
  <si>
    <t>20-100 m3/óra közötti nem lakossági fogyasztók
non-household consumers with a consumption rate between 20-100 m3/hour</t>
  </si>
  <si>
    <t>101-500 m3/óra közötti nem lakossági fogyasztók
non-household consumers with a consumption rate between 101-500 m3/hour</t>
  </si>
  <si>
    <t>500 m3/óra és a feletti nem lakossági fogyasztók
non-household consumers with a consumption rate of 500 m3/hour and above</t>
  </si>
  <si>
    <t>ebből: Egyetemes szolgáltatásban ellátott  felhasználók adatai [TWh]
of which: Data of consumers supplied in universal service [TWh]</t>
  </si>
  <si>
    <t>20 m3/óra és a feletti nem lakossági fogyasztók
non-household consumers with a consumption rate of 20 m3/hour and above</t>
  </si>
  <si>
    <r>
      <t>Szabadpiacon vásárló felhasználók adatai [TWh]</t>
    </r>
    <r>
      <rPr>
        <b/>
        <vertAlign val="superscript"/>
        <sz val="11"/>
        <color theme="1"/>
        <rFont val="Calibri"/>
        <family val="2"/>
        <charset val="238"/>
        <scheme val="minor"/>
      </rPr>
      <t>1</t>
    </r>
    <r>
      <rPr>
        <b/>
        <sz val="11"/>
        <color theme="1"/>
        <rFont val="Calibri"/>
        <family val="2"/>
        <charset val="238"/>
        <scheme val="minor"/>
      </rPr>
      <t xml:space="preserve">
Data of consumers purchasing in the liberalized market [TWh]</t>
    </r>
    <r>
      <rPr>
        <b/>
        <vertAlign val="superscript"/>
        <sz val="11"/>
        <color theme="1"/>
        <rFont val="Calibri"/>
        <family val="2"/>
        <charset val="238"/>
        <scheme val="minor"/>
      </rPr>
      <t>1</t>
    </r>
  </si>
  <si>
    <r>
      <rPr>
        <vertAlign val="superscript"/>
        <sz val="11"/>
        <color theme="1"/>
        <rFont val="Calibri"/>
        <family val="2"/>
        <charset val="238"/>
        <scheme val="minor"/>
      </rPr>
      <t>1</t>
    </r>
    <r>
      <rPr>
        <sz val="11"/>
        <color theme="1"/>
        <rFont val="Calibri"/>
        <family val="2"/>
        <charset val="238"/>
        <scheme val="minor"/>
      </rPr>
      <t xml:space="preserve"> Nem tartalmazza a szállítási rendszerüzemeltetőknek, szállítási rendszerirányítónak való értékesítést, valamint a saját jogon importáló felhasználók importját.
Excluding sales to transmission system operators and has imported by users importing in their own right.</t>
    </r>
  </si>
  <si>
    <t>Földgáz egyetemes szolgáltatók, valamint kereskedők értékesítési és árbevétel adatai</t>
  </si>
  <si>
    <t>Sales and revenue data of natural gas universal service providers and traders</t>
  </si>
  <si>
    <r>
      <t xml:space="preserve">Szabadpiaci kereskedők és egyetemes szolgáltatók árbevétel adatai (millió Ft)
</t>
    </r>
    <r>
      <rPr>
        <sz val="11"/>
        <color theme="1"/>
        <rFont val="Calibri"/>
        <family val="2"/>
        <charset val="238"/>
        <scheme val="minor"/>
      </rPr>
      <t>Sales revenue data of liberalized market traders and universal suppliers (million HUF)</t>
    </r>
  </si>
  <si>
    <r>
      <t>Év -</t>
    </r>
    <r>
      <rPr>
        <sz val="11"/>
        <color theme="1"/>
        <rFont val="Calibri"/>
        <family val="2"/>
        <charset val="238"/>
        <scheme val="minor"/>
      </rPr>
      <t xml:space="preserve"> Year</t>
    </r>
  </si>
  <si>
    <r>
      <t xml:space="preserve">Összesen - </t>
    </r>
    <r>
      <rPr>
        <sz val="11"/>
        <color theme="1"/>
        <rFont val="Calibri"/>
        <family val="2"/>
        <charset val="238"/>
        <scheme val="minor"/>
      </rPr>
      <t>Total</t>
    </r>
  </si>
  <si>
    <r>
      <t xml:space="preserve">Lakossági fogyasztók összesen
</t>
    </r>
    <r>
      <rPr>
        <sz val="11"/>
        <color theme="1"/>
        <rFont val="Calibri"/>
        <family val="2"/>
        <charset val="238"/>
        <scheme val="minor"/>
      </rPr>
      <t>Household consumers in total</t>
    </r>
  </si>
  <si>
    <r>
      <rPr>
        <b/>
        <sz val="11"/>
        <color theme="1"/>
        <rFont val="Calibri"/>
        <family val="2"/>
        <charset val="238"/>
      </rPr>
      <t>mérő nélküli fogyasztók</t>
    </r>
    <r>
      <rPr>
        <sz val="11"/>
        <color theme="1"/>
        <rFont val="Calibri"/>
        <family val="2"/>
        <charset val="238"/>
        <scheme val="minor"/>
      </rPr>
      <t xml:space="preserve">
consumers without measuring</t>
    </r>
  </si>
  <si>
    <r>
      <rPr>
        <b/>
        <sz val="11"/>
        <color theme="1"/>
        <rFont val="Calibri"/>
        <family val="2"/>
        <charset val="238"/>
      </rPr>
      <t>20 m</t>
    </r>
    <r>
      <rPr>
        <b/>
        <vertAlign val="superscript"/>
        <sz val="11"/>
        <color theme="1"/>
        <rFont val="Calibri"/>
        <family val="2"/>
        <charset val="238"/>
      </rPr>
      <t>3</t>
    </r>
    <r>
      <rPr>
        <b/>
        <sz val="11"/>
        <color theme="1"/>
        <rFont val="Calibri"/>
        <family val="2"/>
        <charset val="238"/>
      </rPr>
      <t>/óra alatti lakossági fogyasztók</t>
    </r>
    <r>
      <rPr>
        <sz val="11"/>
        <color theme="1"/>
        <rFont val="Calibri"/>
        <family val="2"/>
        <charset val="238"/>
        <scheme val="minor"/>
      </rPr>
      <t xml:space="preserve">
household consumers under 20 m</t>
    </r>
    <r>
      <rPr>
        <vertAlign val="superscript"/>
        <sz val="11"/>
        <color theme="1"/>
        <rFont val="Calibri"/>
        <family val="2"/>
        <charset val="238"/>
        <scheme val="minor"/>
      </rPr>
      <t>3</t>
    </r>
    <r>
      <rPr>
        <sz val="11"/>
        <color theme="1"/>
        <rFont val="Calibri"/>
        <family val="2"/>
        <charset val="238"/>
        <scheme val="minor"/>
      </rPr>
      <t>/hour</t>
    </r>
  </si>
  <si>
    <r>
      <rPr>
        <b/>
        <sz val="11"/>
        <color theme="1"/>
        <rFont val="Calibri"/>
        <family val="2"/>
        <charset val="238"/>
      </rPr>
      <t>20 m</t>
    </r>
    <r>
      <rPr>
        <b/>
        <vertAlign val="superscript"/>
        <sz val="11"/>
        <color theme="1"/>
        <rFont val="Calibri"/>
        <family val="2"/>
        <charset val="238"/>
      </rPr>
      <t>3</t>
    </r>
    <r>
      <rPr>
        <b/>
        <sz val="11"/>
        <color theme="1"/>
        <rFont val="Calibri"/>
        <family val="2"/>
        <charset val="238"/>
      </rPr>
      <t>/óra és a feletti lakossági fogyasztók</t>
    </r>
    <r>
      <rPr>
        <sz val="11"/>
        <color theme="1"/>
        <rFont val="Calibri"/>
        <family val="2"/>
        <charset val="238"/>
        <scheme val="minor"/>
      </rPr>
      <t xml:space="preserve">
household consumers at 20 m</t>
    </r>
    <r>
      <rPr>
        <vertAlign val="superscript"/>
        <sz val="11"/>
        <color theme="1"/>
        <rFont val="Calibri"/>
        <family val="2"/>
        <charset val="238"/>
        <scheme val="minor"/>
      </rPr>
      <t>3</t>
    </r>
    <r>
      <rPr>
        <sz val="11"/>
        <color theme="1"/>
        <rFont val="Calibri"/>
        <family val="2"/>
        <charset val="238"/>
        <scheme val="minor"/>
      </rPr>
      <t>/hour and above</t>
    </r>
  </si>
  <si>
    <r>
      <t xml:space="preserve">Nem lakossági fogyasztók összesen
</t>
    </r>
    <r>
      <rPr>
        <sz val="11"/>
        <color theme="1"/>
        <rFont val="Calibri"/>
        <family val="2"/>
        <charset val="238"/>
        <scheme val="minor"/>
      </rPr>
      <t>Non-household consumers in total</t>
    </r>
  </si>
  <si>
    <r>
      <rPr>
        <b/>
        <sz val="11"/>
        <color theme="1"/>
        <rFont val="Calibri"/>
        <family val="2"/>
        <charset val="238"/>
      </rPr>
      <t>20 m</t>
    </r>
    <r>
      <rPr>
        <b/>
        <vertAlign val="superscript"/>
        <sz val="11"/>
        <color theme="1"/>
        <rFont val="Calibri"/>
        <family val="2"/>
        <charset val="238"/>
      </rPr>
      <t>3</t>
    </r>
    <r>
      <rPr>
        <b/>
        <sz val="11"/>
        <color theme="1"/>
        <rFont val="Calibri"/>
        <family val="2"/>
        <charset val="238"/>
      </rPr>
      <t>/óra alatti nem lakossági fogyasztók</t>
    </r>
    <r>
      <rPr>
        <sz val="11"/>
        <color theme="1"/>
        <rFont val="Calibri"/>
        <family val="2"/>
        <charset val="238"/>
        <scheme val="minor"/>
      </rPr>
      <t xml:space="preserve">
non-household consumers under 20 m</t>
    </r>
    <r>
      <rPr>
        <vertAlign val="superscript"/>
        <sz val="11"/>
        <color theme="1"/>
        <rFont val="Calibri"/>
        <family val="2"/>
        <charset val="238"/>
        <scheme val="minor"/>
      </rPr>
      <t>3</t>
    </r>
    <r>
      <rPr>
        <sz val="11"/>
        <color theme="1"/>
        <rFont val="Calibri"/>
        <family val="2"/>
        <charset val="238"/>
        <scheme val="minor"/>
      </rPr>
      <t>/hour</t>
    </r>
  </si>
  <si>
    <r>
      <rPr>
        <b/>
        <sz val="11"/>
        <color theme="1"/>
        <rFont val="Calibri"/>
        <family val="2"/>
        <charset val="238"/>
      </rPr>
      <t>20 m</t>
    </r>
    <r>
      <rPr>
        <b/>
        <vertAlign val="superscript"/>
        <sz val="11"/>
        <color theme="1"/>
        <rFont val="Calibri"/>
        <family val="2"/>
        <charset val="238"/>
      </rPr>
      <t>3</t>
    </r>
    <r>
      <rPr>
        <b/>
        <sz val="11"/>
        <color theme="1"/>
        <rFont val="Calibri"/>
        <family val="2"/>
        <charset val="238"/>
      </rPr>
      <t>/óra és a feletti nem lakossági fogyasztók</t>
    </r>
    <r>
      <rPr>
        <sz val="11"/>
        <color theme="1"/>
        <rFont val="Calibri"/>
        <family val="2"/>
        <charset val="238"/>
        <scheme val="minor"/>
      </rPr>
      <t xml:space="preserve">
non-household consumers at 20 m</t>
    </r>
    <r>
      <rPr>
        <vertAlign val="superscript"/>
        <sz val="11"/>
        <color theme="1"/>
        <rFont val="Calibri"/>
        <family val="2"/>
        <charset val="238"/>
        <scheme val="minor"/>
      </rPr>
      <t>3</t>
    </r>
    <r>
      <rPr>
        <sz val="11"/>
        <color theme="1"/>
        <rFont val="Calibri"/>
        <family val="2"/>
        <charset val="238"/>
        <scheme val="minor"/>
      </rPr>
      <t>/hour and above</t>
    </r>
  </si>
  <si>
    <r>
      <t xml:space="preserve">Egyetemes szolgáltatók árbevétel adatai (millió Ft)
</t>
    </r>
    <r>
      <rPr>
        <sz val="11"/>
        <color theme="1"/>
        <rFont val="Calibri"/>
        <family val="2"/>
        <charset val="238"/>
        <scheme val="minor"/>
      </rPr>
      <t>Sales revenue data of universal suppliers (million HUF)</t>
    </r>
  </si>
  <si>
    <r>
      <t>Összesen -</t>
    </r>
    <r>
      <rPr>
        <sz val="11"/>
        <color theme="1"/>
        <rFont val="Calibri"/>
        <family val="2"/>
        <charset val="238"/>
        <scheme val="minor"/>
      </rPr>
      <t xml:space="preserve"> Total</t>
    </r>
  </si>
  <si>
    <r>
      <rPr>
        <b/>
        <sz val="11"/>
        <color theme="1"/>
        <rFont val="Calibri"/>
        <family val="2"/>
        <charset val="238"/>
        <scheme val="minor"/>
      </rPr>
      <t>mérő nélküli fogyasztók</t>
    </r>
    <r>
      <rPr>
        <sz val="11"/>
        <color theme="1"/>
        <rFont val="Calibri"/>
        <family val="2"/>
        <charset val="238"/>
        <scheme val="minor"/>
      </rPr>
      <t xml:space="preserve">
consumers without meter</t>
    </r>
  </si>
  <si>
    <r>
      <rPr>
        <b/>
        <sz val="11"/>
        <color theme="1"/>
        <rFont val="Calibri"/>
        <family val="2"/>
        <charset val="238"/>
        <scheme val="minor"/>
      </rPr>
      <t>20 m</t>
    </r>
    <r>
      <rPr>
        <b/>
        <vertAlign val="superscript"/>
        <sz val="11"/>
        <color theme="1"/>
        <rFont val="Calibri"/>
        <family val="2"/>
        <charset val="238"/>
      </rPr>
      <t>3</t>
    </r>
    <r>
      <rPr>
        <b/>
        <sz val="11"/>
        <color theme="1"/>
        <rFont val="Calibri"/>
        <family val="2"/>
        <charset val="238"/>
        <scheme val="minor"/>
      </rPr>
      <t>/óra alatti nem lakossági fogyasztók</t>
    </r>
    <r>
      <rPr>
        <sz val="11"/>
        <color theme="1"/>
        <rFont val="Calibri"/>
        <family val="2"/>
        <charset val="238"/>
        <scheme val="minor"/>
      </rPr>
      <t xml:space="preserve">
non-household consumers under 20 m</t>
    </r>
    <r>
      <rPr>
        <vertAlign val="superscript"/>
        <sz val="11"/>
        <color theme="1"/>
        <rFont val="Calibri"/>
        <family val="2"/>
        <charset val="238"/>
        <scheme val="minor"/>
      </rPr>
      <t>3</t>
    </r>
    <r>
      <rPr>
        <sz val="11"/>
        <color theme="1"/>
        <rFont val="Calibri"/>
        <family val="2"/>
        <charset val="238"/>
        <scheme val="minor"/>
      </rPr>
      <t>/hour</t>
    </r>
  </si>
  <si>
    <r>
      <rPr>
        <b/>
        <sz val="11"/>
        <color theme="1"/>
        <rFont val="Calibri"/>
        <family val="2"/>
        <charset val="238"/>
        <scheme val="minor"/>
      </rPr>
      <t>20-100 m</t>
    </r>
    <r>
      <rPr>
        <b/>
        <vertAlign val="superscript"/>
        <sz val="11"/>
        <color theme="1"/>
        <rFont val="Calibri"/>
        <family val="2"/>
        <charset val="238"/>
      </rPr>
      <t>3</t>
    </r>
    <r>
      <rPr>
        <b/>
        <sz val="11"/>
        <color theme="1"/>
        <rFont val="Calibri"/>
        <family val="2"/>
        <charset val="238"/>
        <scheme val="minor"/>
      </rPr>
      <t>/óra közötti nem lakossági fogyasztók</t>
    </r>
    <r>
      <rPr>
        <sz val="11"/>
        <color theme="1"/>
        <rFont val="Calibri"/>
        <family val="2"/>
        <charset val="238"/>
        <scheme val="minor"/>
      </rPr>
      <t xml:space="preserve">
non-household consumers between 20-100 m</t>
    </r>
    <r>
      <rPr>
        <vertAlign val="superscript"/>
        <sz val="11"/>
        <color theme="1"/>
        <rFont val="Calibri"/>
        <family val="2"/>
        <charset val="238"/>
        <scheme val="minor"/>
      </rPr>
      <t>3</t>
    </r>
    <r>
      <rPr>
        <sz val="11"/>
        <color theme="1"/>
        <rFont val="Calibri"/>
        <family val="2"/>
        <charset val="238"/>
        <scheme val="minor"/>
      </rPr>
      <t>/hour</t>
    </r>
  </si>
  <si>
    <r>
      <rPr>
        <b/>
        <sz val="11"/>
        <color theme="1"/>
        <rFont val="Calibri"/>
        <family val="2"/>
        <charset val="238"/>
      </rPr>
      <t>101-500 m</t>
    </r>
    <r>
      <rPr>
        <b/>
        <vertAlign val="superscript"/>
        <sz val="11"/>
        <color theme="1"/>
        <rFont val="Calibri"/>
        <family val="2"/>
        <charset val="238"/>
      </rPr>
      <t>3</t>
    </r>
    <r>
      <rPr>
        <b/>
        <sz val="11"/>
        <color theme="1"/>
        <rFont val="Calibri"/>
        <family val="2"/>
        <charset val="238"/>
      </rPr>
      <t>/óra közötti nem lakossági fogyasztók</t>
    </r>
    <r>
      <rPr>
        <sz val="11"/>
        <color theme="1"/>
        <rFont val="Calibri"/>
        <family val="2"/>
        <charset val="238"/>
        <scheme val="minor"/>
      </rPr>
      <t xml:space="preserve">
non-household consumers between 101-500 m</t>
    </r>
    <r>
      <rPr>
        <vertAlign val="superscript"/>
        <sz val="11"/>
        <color theme="1"/>
        <rFont val="Calibri"/>
        <family val="2"/>
        <charset val="238"/>
        <scheme val="minor"/>
      </rPr>
      <t>3</t>
    </r>
    <r>
      <rPr>
        <sz val="11"/>
        <color theme="1"/>
        <rFont val="Calibri"/>
        <family val="2"/>
        <charset val="238"/>
        <scheme val="minor"/>
      </rPr>
      <t>/hour</t>
    </r>
  </si>
  <si>
    <r>
      <rPr>
        <b/>
        <sz val="11"/>
        <color theme="1"/>
        <rFont val="Calibri"/>
        <family val="2"/>
        <charset val="238"/>
      </rPr>
      <t>500 m</t>
    </r>
    <r>
      <rPr>
        <b/>
        <vertAlign val="superscript"/>
        <sz val="11"/>
        <color theme="1"/>
        <rFont val="Calibri"/>
        <family val="2"/>
        <charset val="238"/>
      </rPr>
      <t>3</t>
    </r>
    <r>
      <rPr>
        <b/>
        <sz val="11"/>
        <color theme="1"/>
        <rFont val="Calibri"/>
        <family val="2"/>
        <charset val="238"/>
      </rPr>
      <t>/óra és a feletti nem lakossági fogyasztók</t>
    </r>
    <r>
      <rPr>
        <sz val="11"/>
        <color theme="1"/>
        <rFont val="Calibri"/>
        <family val="2"/>
        <charset val="238"/>
        <scheme val="minor"/>
      </rPr>
      <t xml:space="preserve">
non-household consumers at 500 m</t>
    </r>
    <r>
      <rPr>
        <vertAlign val="superscript"/>
        <sz val="11"/>
        <color theme="1"/>
        <rFont val="Calibri"/>
        <family val="2"/>
        <charset val="238"/>
        <scheme val="minor"/>
      </rPr>
      <t>3</t>
    </r>
    <r>
      <rPr>
        <sz val="11"/>
        <color theme="1"/>
        <rFont val="Calibri"/>
        <family val="2"/>
        <charset val="238"/>
        <scheme val="minor"/>
      </rPr>
      <t>/hour and above</t>
    </r>
  </si>
  <si>
    <t>ELOSZTÓHÁLÓZATRA CSATLAKOZÓ FELHASZNÁLÓK SZÁMA</t>
  </si>
  <si>
    <t>DECEMBER 31-ÉN [ezer db]</t>
  </si>
  <si>
    <t>CONSUMERS CONNECTED TO THE DISTRIBUTION NETWORK</t>
  </si>
  <si>
    <t>AS OF 31 DECEMBER [thousand consumers]</t>
  </si>
  <si>
    <r>
      <rPr>
        <b/>
        <sz val="11"/>
        <color theme="1"/>
        <rFont val="Calibri"/>
        <family val="2"/>
        <charset val="238"/>
      </rPr>
      <t>mérő nélküli fogyasztók</t>
    </r>
    <r>
      <rPr>
        <sz val="11"/>
        <color theme="1"/>
        <rFont val="Calibri"/>
        <family val="2"/>
        <charset val="238"/>
        <scheme val="minor"/>
      </rPr>
      <t xml:space="preserve">
consumers without meter</t>
    </r>
  </si>
  <si>
    <r>
      <rPr>
        <b/>
        <sz val="11"/>
        <color theme="1"/>
        <rFont val="Calibri"/>
        <family val="2"/>
        <charset val="238"/>
      </rPr>
      <t>20 m</t>
    </r>
    <r>
      <rPr>
        <b/>
        <vertAlign val="superscript"/>
        <sz val="11"/>
        <color theme="1"/>
        <rFont val="Calibri"/>
        <family val="2"/>
        <charset val="238"/>
      </rPr>
      <t>3</t>
    </r>
    <r>
      <rPr>
        <b/>
        <sz val="11"/>
        <color theme="1"/>
        <rFont val="Calibri"/>
        <family val="2"/>
        <charset val="238"/>
      </rPr>
      <t>/óra alatti lakossági fogyasztók</t>
    </r>
    <r>
      <rPr>
        <sz val="11"/>
        <color theme="1"/>
        <rFont val="Calibri"/>
        <family val="2"/>
        <charset val="238"/>
        <scheme val="minor"/>
      </rPr>
      <t xml:space="preserve">
household consumers with a consumption rate under 20 m</t>
    </r>
    <r>
      <rPr>
        <vertAlign val="superscript"/>
        <sz val="11"/>
        <color theme="1"/>
        <rFont val="Calibri"/>
        <family val="2"/>
        <charset val="238"/>
        <scheme val="minor"/>
      </rPr>
      <t>3</t>
    </r>
    <r>
      <rPr>
        <sz val="11"/>
        <color theme="1"/>
        <rFont val="Calibri"/>
        <family val="2"/>
        <charset val="238"/>
        <scheme val="minor"/>
      </rPr>
      <t>/hour</t>
    </r>
  </si>
  <si>
    <r>
      <rPr>
        <b/>
        <sz val="11"/>
        <color theme="1"/>
        <rFont val="Calibri"/>
        <family val="2"/>
        <charset val="238"/>
        <scheme val="minor"/>
      </rPr>
      <t>20 m3/óra és a feletti lakossági fogyasztók</t>
    </r>
    <r>
      <rPr>
        <sz val="11"/>
        <color theme="1"/>
        <rFont val="Calibri"/>
        <family val="2"/>
        <charset val="238"/>
        <scheme val="minor"/>
      </rPr>
      <t xml:space="preserve">
household consumers with a consumption rate  of 20 m3/hour and above</t>
    </r>
  </si>
  <si>
    <r>
      <rPr>
        <b/>
        <sz val="11"/>
        <color theme="1"/>
        <rFont val="Calibri"/>
        <family val="2"/>
        <charset val="238"/>
        <scheme val="minor"/>
      </rPr>
      <t>20 m</t>
    </r>
    <r>
      <rPr>
        <b/>
        <vertAlign val="superscript"/>
        <sz val="11"/>
        <color theme="1"/>
        <rFont val="Calibri"/>
        <family val="2"/>
        <charset val="238"/>
      </rPr>
      <t>3</t>
    </r>
    <r>
      <rPr>
        <b/>
        <sz val="11"/>
        <color theme="1"/>
        <rFont val="Calibri"/>
        <family val="2"/>
        <charset val="238"/>
        <scheme val="minor"/>
      </rPr>
      <t>/óra alatti nem lakossági fogyasztók</t>
    </r>
    <r>
      <rPr>
        <sz val="11"/>
        <color theme="1"/>
        <rFont val="Calibri"/>
        <family val="2"/>
        <charset val="238"/>
        <scheme val="minor"/>
      </rPr>
      <t xml:space="preserve">
non-household consumers with a consumption rate under 20 m</t>
    </r>
    <r>
      <rPr>
        <vertAlign val="superscript"/>
        <sz val="11"/>
        <color theme="1"/>
        <rFont val="Calibri"/>
        <family val="2"/>
        <charset val="238"/>
        <scheme val="minor"/>
      </rPr>
      <t>3</t>
    </r>
    <r>
      <rPr>
        <sz val="11"/>
        <color theme="1"/>
        <rFont val="Calibri"/>
        <family val="2"/>
        <charset val="238"/>
        <scheme val="minor"/>
      </rPr>
      <t>/hour</t>
    </r>
  </si>
  <si>
    <r>
      <rPr>
        <b/>
        <sz val="11"/>
        <color theme="1"/>
        <rFont val="Calibri"/>
        <family val="2"/>
        <charset val="238"/>
        <scheme val="minor"/>
      </rPr>
      <t>20-100 m</t>
    </r>
    <r>
      <rPr>
        <b/>
        <vertAlign val="superscript"/>
        <sz val="11"/>
        <color theme="1"/>
        <rFont val="Calibri"/>
        <family val="2"/>
        <charset val="238"/>
      </rPr>
      <t>3</t>
    </r>
    <r>
      <rPr>
        <b/>
        <sz val="11"/>
        <color theme="1"/>
        <rFont val="Calibri"/>
        <family val="2"/>
        <charset val="238"/>
        <scheme val="minor"/>
      </rPr>
      <t>/óra közötti nem lakossági fogyasztók</t>
    </r>
    <r>
      <rPr>
        <sz val="11"/>
        <color theme="1"/>
        <rFont val="Calibri"/>
        <family val="2"/>
        <charset val="238"/>
        <scheme val="minor"/>
      </rPr>
      <t xml:space="preserve">
non-household consumers with a consumption rate between 20-100 m</t>
    </r>
    <r>
      <rPr>
        <vertAlign val="superscript"/>
        <sz val="11"/>
        <color theme="1"/>
        <rFont val="Calibri"/>
        <family val="2"/>
        <charset val="238"/>
        <scheme val="minor"/>
      </rPr>
      <t>3</t>
    </r>
    <r>
      <rPr>
        <sz val="11"/>
        <color theme="1"/>
        <rFont val="Calibri"/>
        <family val="2"/>
        <charset val="238"/>
        <scheme val="minor"/>
      </rPr>
      <t>/hour</t>
    </r>
  </si>
  <si>
    <r>
      <rPr>
        <b/>
        <sz val="11"/>
        <color theme="1"/>
        <rFont val="Calibri"/>
        <family val="2"/>
        <charset val="238"/>
      </rPr>
      <t>101-500 m</t>
    </r>
    <r>
      <rPr>
        <b/>
        <vertAlign val="superscript"/>
        <sz val="11"/>
        <color theme="1"/>
        <rFont val="Calibri"/>
        <family val="2"/>
        <charset val="238"/>
      </rPr>
      <t>3</t>
    </r>
    <r>
      <rPr>
        <b/>
        <sz val="11"/>
        <color theme="1"/>
        <rFont val="Calibri"/>
        <family val="2"/>
        <charset val="238"/>
      </rPr>
      <t>/óra közötti nem lakossági fogyasztók</t>
    </r>
    <r>
      <rPr>
        <sz val="11"/>
        <color theme="1"/>
        <rFont val="Calibri"/>
        <family val="2"/>
        <charset val="238"/>
        <scheme val="minor"/>
      </rPr>
      <t xml:space="preserve">
non-household consumers with a consumption rate between 101-500 m</t>
    </r>
    <r>
      <rPr>
        <vertAlign val="superscript"/>
        <sz val="11"/>
        <color theme="1"/>
        <rFont val="Calibri"/>
        <family val="2"/>
        <charset val="238"/>
        <scheme val="minor"/>
      </rPr>
      <t>3</t>
    </r>
    <r>
      <rPr>
        <sz val="11"/>
        <color theme="1"/>
        <rFont val="Calibri"/>
        <family val="2"/>
        <charset val="238"/>
        <scheme val="minor"/>
      </rPr>
      <t>/hour</t>
    </r>
  </si>
  <si>
    <r>
      <rPr>
        <b/>
        <sz val="11"/>
        <color theme="1"/>
        <rFont val="Calibri"/>
        <family val="2"/>
        <charset val="238"/>
        <scheme val="minor"/>
      </rPr>
      <t>500 m3/óra és a feletti nem lakossági fogyasztók</t>
    </r>
    <r>
      <rPr>
        <sz val="11"/>
        <color theme="1"/>
        <rFont val="Calibri"/>
        <family val="2"/>
        <charset val="238"/>
        <scheme val="minor"/>
      </rPr>
      <t xml:space="preserve">
non-household consumers with a consumption rate of 500 m3/hour and above</t>
    </r>
  </si>
  <si>
    <t>3.4A</t>
  </si>
  <si>
    <t>EGY FELHASZNÁLÓRA VETÍTETT LAKOSSÁGI</t>
  </si>
  <si>
    <t>FÖLDGÁZFELHASZNÁLÁS TELEPÜLÉSENKÉNT [m3/felhasználó]</t>
  </si>
  <si>
    <t>HOUSEHOLD NATURAL GAS CONSUMPTION PER CONSUMER BY</t>
  </si>
  <si>
    <t>SETTLEMENTS [m3/user]</t>
  </si>
  <si>
    <t>3.4B</t>
  </si>
  <si>
    <t>EGY FŐRE VETÍTETT LAKOSSÁGI FÖLDGÁZFELHASZNÁLÁS</t>
  </si>
  <si>
    <t>TELEPÜLÉSENKÉNT [m3/fő]</t>
  </si>
  <si>
    <t>HOUSEHOLD NATURAL GAS CONSUMPTION PER CAPITA BY</t>
  </si>
  <si>
    <t>SETTLEMENTS [m3/capita]</t>
  </si>
  <si>
    <t>3.4C</t>
  </si>
  <si>
    <t>TELEPÜLÉSENKÉNTI FÖLDGÁZFELHASZNÁLÁS VÁLTOZÁSA</t>
  </si>
  <si>
    <t>(2022/2021, [%])</t>
  </si>
  <si>
    <t>CHANGE OF NATURAL GAS CONSUMPTION BY SETTLEMENTS</t>
  </si>
  <si>
    <t>Földgáz szektor piac-koncentráltsági mutatói</t>
  </si>
  <si>
    <t>Market-concentration indicators of the natural gas sector</t>
  </si>
  <si>
    <r>
      <rPr>
        <b/>
        <sz val="12.65"/>
        <color theme="1"/>
        <rFont val="Calibri"/>
        <family val="2"/>
        <charset val="238"/>
      </rPr>
      <t>Nem lakossági végfelhasználóknak történő értékesítés adatai</t>
    </r>
    <r>
      <rPr>
        <sz val="11"/>
        <color theme="1"/>
        <rFont val="Calibri"/>
        <family val="2"/>
        <charset val="238"/>
        <scheme val="minor"/>
      </rPr>
      <t xml:space="preserve">
Data of sales to non-household end users</t>
    </r>
  </si>
  <si>
    <r>
      <rPr>
        <b/>
        <sz val="12.65"/>
        <color theme="1"/>
        <rFont val="Calibri"/>
        <family val="2"/>
        <charset val="238"/>
      </rPr>
      <t>Nem lakossági végfelhasználóknak értékesítő vállalatok száma (db)</t>
    </r>
    <r>
      <rPr>
        <sz val="11"/>
        <color theme="1"/>
        <rFont val="Calibri"/>
        <family val="2"/>
        <charset val="238"/>
        <scheme val="minor"/>
      </rPr>
      <t xml:space="preserve">
Number of companies selling to non-household end users (pcs)</t>
    </r>
  </si>
  <si>
    <r>
      <rPr>
        <b/>
        <sz val="12.65"/>
        <rFont val="Calibri"/>
        <family val="2"/>
        <charset val="238"/>
      </rPr>
      <t>5%-nál nagyobb részarányú vállalkozások száma [db]</t>
    </r>
    <r>
      <rPr>
        <sz val="11"/>
        <rFont val="Calibri"/>
        <family val="2"/>
        <charset val="238"/>
        <scheme val="minor"/>
      </rPr>
      <t xml:space="preserve">
Number of companies with a share more than 5 % [pcs]</t>
    </r>
  </si>
  <si>
    <r>
      <rPr>
        <b/>
        <sz val="12.65"/>
        <rFont val="Calibri"/>
        <family val="2"/>
        <charset val="238"/>
      </rPr>
      <t>5%-nál nagyobb részarányú vállalkozások aránya [%]</t>
    </r>
    <r>
      <rPr>
        <sz val="11"/>
        <rFont val="Calibri"/>
        <family val="2"/>
        <charset val="238"/>
        <scheme val="minor"/>
      </rPr>
      <t xml:space="preserve">
Share of the companies with a share of more than 5 % [%]</t>
    </r>
  </si>
  <si>
    <r>
      <rPr>
        <b/>
        <sz val="12.65"/>
        <rFont val="Calibri"/>
        <family val="2"/>
        <charset val="238"/>
      </rPr>
      <t>A 3 legnagyobb részarányú vállalkozás összes aránya [%]</t>
    </r>
    <r>
      <rPr>
        <sz val="11"/>
        <rFont val="Calibri"/>
        <family val="2"/>
        <charset val="238"/>
        <scheme val="minor"/>
      </rPr>
      <t xml:space="preserve">
Total share of the 3 companies with the largest share [%]</t>
    </r>
  </si>
  <si>
    <r>
      <rPr>
        <b/>
        <sz val="12.65"/>
        <rFont val="Calibri"/>
        <family val="2"/>
        <charset val="238"/>
      </rPr>
      <t>Versenyállapot-mutató</t>
    </r>
    <r>
      <rPr>
        <b/>
        <vertAlign val="superscript"/>
        <sz val="12.65"/>
        <rFont val="Calibri"/>
        <family val="2"/>
        <charset val="238"/>
      </rPr>
      <t>1</t>
    </r>
    <r>
      <rPr>
        <sz val="11"/>
        <rFont val="Calibri"/>
        <family val="2"/>
        <charset val="238"/>
        <scheme val="minor"/>
      </rPr>
      <t xml:space="preserve">
Competition index</t>
    </r>
    <r>
      <rPr>
        <vertAlign val="superscript"/>
        <sz val="11"/>
        <rFont val="Calibri"/>
        <family val="2"/>
        <charset val="238"/>
        <scheme val="minor"/>
      </rPr>
      <t>1</t>
    </r>
  </si>
  <si>
    <r>
      <rPr>
        <b/>
        <sz val="12.65"/>
        <color theme="1"/>
        <rFont val="Calibri"/>
        <family val="2"/>
        <charset val="238"/>
      </rPr>
      <t>Lakossági végfelhasználóknak történő értékesítés adatai</t>
    </r>
    <r>
      <rPr>
        <sz val="11"/>
        <color theme="1"/>
        <rFont val="Calibri"/>
        <family val="2"/>
        <charset val="238"/>
        <scheme val="minor"/>
      </rPr>
      <t xml:space="preserve">
Data of sales to household end users</t>
    </r>
  </si>
  <si>
    <r>
      <rPr>
        <b/>
        <sz val="12.65"/>
        <color theme="1"/>
        <rFont val="Calibri"/>
        <family val="2"/>
        <charset val="238"/>
      </rPr>
      <t>Lakossági végfelhasználóknak értékesítő vállalatok száma [db]</t>
    </r>
    <r>
      <rPr>
        <sz val="11"/>
        <color theme="1"/>
        <rFont val="Calibri"/>
        <family val="2"/>
        <charset val="238"/>
        <scheme val="minor"/>
      </rPr>
      <t xml:space="preserve">
Number of companies selling to household end users [pcs]</t>
    </r>
  </si>
  <si>
    <r>
      <rPr>
        <b/>
        <sz val="12.65"/>
        <rFont val="Calibri"/>
        <family val="2"/>
        <charset val="238"/>
      </rPr>
      <t>5%-nál nagyobb részarányú vállalkozások száma [db]</t>
    </r>
    <r>
      <rPr>
        <sz val="11"/>
        <rFont val="Calibri"/>
        <family val="2"/>
        <charset val="238"/>
        <scheme val="minor"/>
      </rPr>
      <t xml:space="preserve">
Number of companies with a share of more than 5 % [pcs]</t>
    </r>
  </si>
  <si>
    <r>
      <rPr>
        <b/>
        <sz val="12.65"/>
        <rFont val="Calibri"/>
        <family val="2"/>
        <charset val="238"/>
      </rPr>
      <t>5%-nál nagyobb részarányú vállalkozások aránya [%]</t>
    </r>
    <r>
      <rPr>
        <sz val="11"/>
        <rFont val="Calibri"/>
        <family val="2"/>
        <charset val="238"/>
        <scheme val="minor"/>
      </rPr>
      <t xml:space="preserve">
Share of the companies with a share more than 5 % [%]</t>
    </r>
  </si>
  <si>
    <r>
      <rPr>
        <b/>
        <sz val="12.65"/>
        <color theme="1"/>
        <rFont val="Calibri"/>
        <family val="2"/>
        <charset val="238"/>
      </rPr>
      <t>Nagykereskedelmi értékesítés adatai</t>
    </r>
    <r>
      <rPr>
        <b/>
        <vertAlign val="superscript"/>
        <sz val="12.65"/>
        <color theme="1"/>
        <rFont val="Calibri"/>
        <family val="2"/>
        <charset val="238"/>
      </rPr>
      <t>2</t>
    </r>
    <r>
      <rPr>
        <sz val="11"/>
        <color theme="1"/>
        <rFont val="Calibri"/>
        <family val="2"/>
        <charset val="238"/>
        <scheme val="minor"/>
      </rPr>
      <t xml:space="preserve">
Data of sales on the wholesale market</t>
    </r>
    <r>
      <rPr>
        <vertAlign val="superscript"/>
        <sz val="11"/>
        <color theme="1"/>
        <rFont val="Calibri"/>
        <family val="2"/>
        <charset val="238"/>
        <scheme val="minor"/>
      </rPr>
      <t>2</t>
    </r>
  </si>
  <si>
    <r>
      <rPr>
        <b/>
        <sz val="12.65"/>
        <color theme="1"/>
        <rFont val="Calibri"/>
        <family val="2"/>
        <charset val="238"/>
      </rPr>
      <t>Nagykereskedelmi piacon értékesítő vállalatok száma [db]</t>
    </r>
    <r>
      <rPr>
        <sz val="11"/>
        <color theme="1"/>
        <rFont val="Calibri"/>
        <family val="2"/>
        <charset val="238"/>
        <scheme val="minor"/>
      </rPr>
      <t xml:space="preserve">
Number of companies selling on the wholesale market [pcs]</t>
    </r>
  </si>
  <si>
    <r>
      <rPr>
        <b/>
        <vertAlign val="superscript"/>
        <sz val="12.65"/>
        <rFont val="Calibri"/>
        <family val="2"/>
        <charset val="238"/>
      </rPr>
      <t>1</t>
    </r>
    <r>
      <rPr>
        <b/>
        <sz val="12.65"/>
        <rFont val="Calibri"/>
        <family val="2"/>
        <charset val="238"/>
      </rPr>
      <t xml:space="preserve"> Herfindahl–Hirschman-index: a piacon résztvevők számától és az értékesítés részarányától függő mutató, egy piaci résztvevő esetén a mutató = 10 000. |</t>
    </r>
    <r>
      <rPr>
        <sz val="11"/>
        <rFont val="Calibri"/>
        <family val="2"/>
        <charset val="238"/>
        <scheme val="minor"/>
      </rPr>
      <t xml:space="preserve"> An index depending on the number of market participants and the share of sales, in the case of one market participant this index is 10 000. </t>
    </r>
  </si>
  <si>
    <r>
      <rPr>
        <b/>
        <vertAlign val="superscript"/>
        <sz val="12.65"/>
        <color theme="1"/>
        <rFont val="Calibri"/>
        <family val="2"/>
        <charset val="238"/>
      </rPr>
      <t>2</t>
    </r>
    <r>
      <rPr>
        <b/>
        <sz val="12.65"/>
        <color theme="1"/>
        <rFont val="Calibri"/>
        <family val="2"/>
        <charset val="238"/>
      </rPr>
      <t xml:space="preserve"> Nem tartalmazza a CEEGEX-en történő értékesítést. | </t>
    </r>
    <r>
      <rPr>
        <sz val="12.65"/>
        <color theme="1"/>
        <rFont val="Calibri"/>
        <family val="2"/>
        <charset val="238"/>
      </rPr>
      <t>Does not contain the sales on CEEGEX.</t>
    </r>
  </si>
  <si>
    <r>
      <rPr>
        <b/>
        <sz val="11"/>
        <color theme="1"/>
        <rFont val="Calibri"/>
        <family val="2"/>
        <charset val="238"/>
        <scheme val="minor"/>
      </rPr>
      <t>A tábla adatait pontosították az előző évi kiadványéhoz képest. |</t>
    </r>
    <r>
      <rPr>
        <sz val="11"/>
        <color theme="1"/>
        <rFont val="Calibri"/>
        <family val="2"/>
        <charset val="238"/>
        <scheme val="minor"/>
      </rPr>
      <t xml:space="preserve"> The data of the table has been revised since the previous edition of the publication.</t>
    </r>
  </si>
  <si>
    <t>3.6</t>
  </si>
  <si>
    <t>SZERVEZETT FÖLDGÁZPIACI ADATOK [TWh, millió Ft]</t>
  </si>
  <si>
    <t>ORGANIZED NATURAL GAS MARKET DATA [TWh, million HUF]</t>
  </si>
  <si>
    <t>3.7</t>
  </si>
  <si>
    <t>A VEZETÉKES PB-GÁZ-SZOLGÁLTATÓINAK ÖSSZEFOGLALÓ ADATAI</t>
  </si>
  <si>
    <t>SUMMARY DATA OF PIPELINE SUPPLIERS OF PROPANE-BUTANE GAS</t>
  </si>
  <si>
    <r>
      <rPr>
        <b/>
        <sz val="11"/>
        <color theme="1"/>
        <rFont val="Calibri"/>
        <family val="2"/>
        <charset val="238"/>
      </rPr>
      <t>Vezetékes PB-gáz-hálózatba bekapcsolt települések száma [db]</t>
    </r>
    <r>
      <rPr>
        <sz val="11"/>
        <color theme="1"/>
        <rFont val="Calibri"/>
        <family val="2"/>
        <charset val="238"/>
        <scheme val="minor"/>
      </rPr>
      <t xml:space="preserve">
Number of settlements connected to the pipeline propane-butane gas network [pcs]</t>
    </r>
  </si>
  <si>
    <r>
      <rPr>
        <b/>
        <sz val="11"/>
        <color theme="1"/>
        <rFont val="Calibri"/>
        <family val="2"/>
        <charset val="238"/>
      </rPr>
      <t>Fogyasztók száma [db]</t>
    </r>
    <r>
      <rPr>
        <sz val="11"/>
        <color theme="1"/>
        <rFont val="Calibri"/>
        <family val="2"/>
        <charset val="238"/>
        <scheme val="minor"/>
      </rPr>
      <t xml:space="preserve">
Number of consumers [person]</t>
    </r>
  </si>
  <si>
    <r>
      <rPr>
        <b/>
        <sz val="11"/>
        <color theme="1"/>
        <rFont val="Calibri"/>
        <family val="2"/>
        <charset val="238"/>
      </rPr>
      <t>ebből: háztartási fogyasztók [db]</t>
    </r>
    <r>
      <rPr>
        <sz val="11"/>
        <color theme="1"/>
        <rFont val="Calibri"/>
        <family val="2"/>
        <charset val="238"/>
        <scheme val="minor"/>
      </rPr>
      <t xml:space="preserve">
of which: household consumers [person]</t>
    </r>
  </si>
  <si>
    <r>
      <rPr>
        <b/>
        <sz val="11"/>
        <color theme="1"/>
        <rFont val="Calibri"/>
        <family val="2"/>
        <charset val="238"/>
      </rPr>
      <t>Értékesített PB-gáz [t]</t>
    </r>
    <r>
      <rPr>
        <sz val="11"/>
        <color theme="1"/>
        <rFont val="Calibri"/>
        <family val="2"/>
        <charset val="238"/>
        <scheme val="minor"/>
      </rPr>
      <t xml:space="preserve">
Sold propane-butane gas [t]</t>
    </r>
  </si>
  <si>
    <r>
      <rPr>
        <b/>
        <sz val="11"/>
        <color theme="1"/>
        <rFont val="Calibri"/>
        <family val="2"/>
        <charset val="238"/>
      </rPr>
      <t>ebből: háztartási fogyasztóknak [t]</t>
    </r>
    <r>
      <rPr>
        <sz val="11"/>
        <color theme="1"/>
        <rFont val="Calibri"/>
        <family val="2"/>
        <charset val="238"/>
        <scheme val="minor"/>
      </rPr>
      <t xml:space="preserve">
of which: to household consumers [t]</t>
    </r>
  </si>
  <si>
    <r>
      <rPr>
        <b/>
        <sz val="11"/>
        <color theme="1"/>
        <rFont val="Calibri"/>
        <family val="2"/>
        <charset val="238"/>
      </rPr>
      <t>Értékesítés árbevétele  [millió Ft]</t>
    </r>
    <r>
      <rPr>
        <sz val="11"/>
        <color theme="1"/>
        <rFont val="Calibri"/>
        <family val="2"/>
        <charset val="238"/>
        <scheme val="minor"/>
      </rPr>
      <t xml:space="preserve">
Sales revenue [million HUF]</t>
    </r>
  </si>
  <si>
    <r>
      <rPr>
        <b/>
        <sz val="11"/>
        <color theme="1"/>
        <rFont val="Calibri"/>
        <family val="2"/>
        <charset val="238"/>
      </rPr>
      <t xml:space="preserve">ebből: háztartási fogyasztók [millió Ft]     </t>
    </r>
    <r>
      <rPr>
        <sz val="11"/>
        <color theme="1"/>
        <rFont val="Calibri"/>
        <family val="2"/>
        <charset val="238"/>
        <scheme val="minor"/>
      </rPr>
      <t xml:space="preserve">
of which: household consumers [million HUF]</t>
    </r>
  </si>
  <si>
    <r>
      <rPr>
        <b/>
        <sz val="11"/>
        <color theme="1"/>
        <rFont val="Calibri"/>
        <family val="2"/>
        <charset val="238"/>
      </rPr>
      <t>Elosztóhálózat hossza [km]</t>
    </r>
    <r>
      <rPr>
        <sz val="11"/>
        <color theme="1"/>
        <rFont val="Calibri"/>
        <family val="2"/>
        <charset val="238"/>
        <scheme val="minor"/>
      </rPr>
      <t xml:space="preserve">
Length of distribution network [km]</t>
    </r>
  </si>
  <si>
    <r>
      <rPr>
        <b/>
        <sz val="11"/>
        <color theme="1"/>
        <rFont val="Calibri"/>
        <family val="2"/>
        <charset val="238"/>
      </rPr>
      <t>ebből: gerincvezeték [km]</t>
    </r>
    <r>
      <rPr>
        <sz val="11"/>
        <color theme="1"/>
        <rFont val="Calibri"/>
        <family val="2"/>
        <charset val="238"/>
        <scheme val="minor"/>
      </rPr>
      <t xml:space="preserve">
of which: main pipeline [km]             </t>
    </r>
  </si>
  <si>
    <r>
      <rPr>
        <b/>
        <sz val="11"/>
        <color theme="1"/>
        <rFont val="Calibri"/>
        <family val="2"/>
        <charset val="238"/>
      </rPr>
      <t>Az adattartalom hosszú idősorban megtalálható a 4.12-es táblázatban. |</t>
    </r>
    <r>
      <rPr>
        <sz val="11"/>
        <color theme="1"/>
        <rFont val="Calibri"/>
        <family val="2"/>
        <charset val="238"/>
        <scheme val="minor"/>
      </rPr>
      <t xml:space="preserve"> Long time data can be found in table 4.12.</t>
    </r>
  </si>
  <si>
    <t>RÉSZARÁNYA A TELJES PRIMERENERGIA-FELHASZNÁLÁSBAN [PJ, %]</t>
  </si>
  <si>
    <r>
      <rPr>
        <b/>
        <vertAlign val="superscript"/>
        <sz val="11"/>
        <color theme="1"/>
        <rFont val="Calibri"/>
        <family val="2"/>
        <charset val="238"/>
        <scheme val="minor"/>
      </rPr>
      <t>2</t>
    </r>
    <r>
      <rPr>
        <b/>
        <sz val="11"/>
        <color theme="1"/>
        <rFont val="Calibri"/>
        <family val="2"/>
        <charset val="238"/>
        <scheme val="minor"/>
      </rPr>
      <t xml:space="preserve"> A tábla adatait pontosították az előző évi kiadványéhoz képest. |</t>
    </r>
    <r>
      <rPr>
        <sz val="11"/>
        <color theme="1"/>
        <rFont val="Calibri"/>
        <family val="2"/>
        <charset val="238"/>
        <scheme val="minor"/>
      </rPr>
      <t xml:space="preserve"> The data of the table has been revised since the previous edition of the publication.</t>
    </r>
  </si>
  <si>
    <r>
      <t xml:space="preserve">Forrás: EUROSTAT | </t>
    </r>
    <r>
      <rPr>
        <sz val="11"/>
        <color theme="1"/>
        <rFont val="Calibri"/>
        <family val="2"/>
        <charset val="238"/>
        <scheme val="minor"/>
      </rPr>
      <t>Source: EUROSTAT</t>
    </r>
  </si>
  <si>
    <r>
      <t xml:space="preserve">Forrás: MEKH Hivatalos Statisztika | </t>
    </r>
    <r>
      <rPr>
        <sz val="11"/>
        <color theme="1"/>
        <rFont val="Calibri"/>
        <family val="2"/>
        <charset val="238"/>
        <scheme val="minor"/>
      </rPr>
      <t>Source: MEKH Official statistics</t>
    </r>
  </si>
  <si>
    <t>4.1 PRIMER BELFÖLDI FÖLDGÁZFELHASZNÁLÁS ALAKULÁSA ÉS</t>
  </si>
  <si>
    <t>Natural gas Production data</t>
  </si>
  <si>
    <r>
      <t>Hazai termelőktől a szállítóvezetékbe átvett földgáz</t>
    </r>
    <r>
      <rPr>
        <vertAlign val="superscript"/>
        <sz val="11"/>
        <color theme="1"/>
        <rFont val="Calibri"/>
        <family val="2"/>
        <charset val="238"/>
        <scheme val="minor"/>
      </rPr>
      <t>1</t>
    </r>
    <r>
      <rPr>
        <sz val="11"/>
        <color theme="1"/>
        <rFont val="Calibri"/>
        <family val="2"/>
        <charset val="238"/>
        <scheme val="minor"/>
      </rPr>
      <t xml:space="preserve">
Natural gas received to transmission pipelines from domestic producers</t>
    </r>
    <r>
      <rPr>
        <vertAlign val="superscript"/>
        <sz val="11"/>
        <color theme="1"/>
        <rFont val="Calibri"/>
        <family val="2"/>
        <charset val="238"/>
        <scheme val="minor"/>
      </rPr>
      <t>1</t>
    </r>
  </si>
  <si>
    <r>
      <t>Hazai termelőktől a szállítóvezetékbe átvett, keverőköri átadással csökkentett termelés</t>
    </r>
    <r>
      <rPr>
        <vertAlign val="superscript"/>
        <sz val="11"/>
        <color theme="1"/>
        <rFont val="Calibri"/>
        <family val="2"/>
        <charset val="238"/>
        <scheme val="minor"/>
      </rPr>
      <t>2</t>
    </r>
    <r>
      <rPr>
        <sz val="11"/>
        <color theme="1"/>
        <rFont val="Calibri"/>
        <family val="2"/>
        <charset val="238"/>
        <scheme val="minor"/>
      </rPr>
      <t xml:space="preserve">
Natural gas received to transmission pipelines from domestic producers, reduced by blending circle exit</t>
    </r>
    <r>
      <rPr>
        <vertAlign val="superscript"/>
        <sz val="11"/>
        <color theme="1"/>
        <rFont val="Calibri"/>
        <family val="2"/>
        <charset val="238"/>
        <scheme val="minor"/>
      </rPr>
      <t>2</t>
    </r>
  </si>
  <si>
    <t>Mm3</t>
  </si>
  <si>
    <r>
      <rPr>
        <vertAlign val="superscript"/>
        <sz val="11"/>
        <color theme="1"/>
        <rFont val="Calibri"/>
        <family val="2"/>
        <charset val="238"/>
        <scheme val="minor"/>
      </rPr>
      <t>1</t>
    </r>
    <r>
      <rPr>
        <sz val="11"/>
        <color theme="1"/>
        <rFont val="Calibri"/>
        <family val="2"/>
        <charset val="238"/>
        <scheme val="minor"/>
      </rPr>
      <t>A termelőktől a szállítóvezetékbe átvett (keverőköri átadást is tartalmazó, az elosztóvezetéki virtuális termelési ponton átadott földgázzal) bizonylatolt mennyiség. Nem tartalmazza a szigetüzembe táplált, a termelőktől közvetlenül a felhasználóknak átadott, valamint a fölgáztermelők termeléséből felhasznált földgázt.
Registered volume received from producers to the transmission pipeline (includes blending circle takeover as well as natural gas received to the virtual production point of the distribution network). Does not include gas fed into isolated operation, gas directly transferred from producers to consumers, and gas used from the own production of the producers.</t>
    </r>
  </si>
  <si>
    <r>
      <rPr>
        <vertAlign val="superscript"/>
        <sz val="11"/>
        <color theme="1"/>
        <rFont val="Calibri"/>
        <family val="2"/>
        <charset val="238"/>
        <scheme val="minor"/>
      </rPr>
      <t>2</t>
    </r>
    <r>
      <rPr>
        <sz val="11"/>
        <color theme="1"/>
        <rFont val="Calibri"/>
        <family val="2"/>
        <charset val="238"/>
        <scheme val="minor"/>
      </rPr>
      <t>Nem tartalmazza a szigetüzembe táplált, a termelőktől közvetlenül a felhasználóknak átadott, valamint a fölgáztermelők termeléséből felhasznált földgázt.
Does not include gas fed into isolated operation, gas directly transferred from producers to consumers, and gas used from the own production of the producers.</t>
    </r>
  </si>
  <si>
    <t>4.3 FÖLDGÁZTERMELÉS ALAKULÁSA ÉS RÉSZARÁNYA A PRIMER ENERGIAHORDOZÓ-TERMELÉSBŐL</t>
  </si>
  <si>
    <t>TRENDS OF NATURAL GAS PRODUCTION AND ITS SHARE IN PRIMARY 
ENERGY PRODUCTION</t>
  </si>
  <si>
    <r>
      <rPr>
        <b/>
        <sz val="11"/>
        <color theme="1"/>
        <rFont val="Calibri"/>
        <family val="2"/>
        <charset val="238"/>
      </rPr>
      <t>Földgáztermelés [PJ]</t>
    </r>
    <r>
      <rPr>
        <b/>
        <vertAlign val="superscript"/>
        <sz val="11"/>
        <color theme="1"/>
        <rFont val="Calibri"/>
        <family val="2"/>
        <charset val="238"/>
      </rPr>
      <t>1</t>
    </r>
    <r>
      <rPr>
        <sz val="11"/>
        <color theme="1"/>
        <rFont val="Calibri"/>
        <family val="2"/>
        <charset val="238"/>
        <scheme val="minor"/>
      </rPr>
      <t xml:space="preserve">
Natural gas production [PJ]</t>
    </r>
    <r>
      <rPr>
        <vertAlign val="superscript"/>
        <sz val="11"/>
        <color theme="1"/>
        <rFont val="Calibri"/>
        <family val="2"/>
        <charset val="238"/>
        <scheme val="minor"/>
      </rPr>
      <t>1</t>
    </r>
  </si>
  <si>
    <r>
      <rPr>
        <b/>
        <sz val="11"/>
        <color theme="1"/>
        <rFont val="Calibri"/>
        <family val="2"/>
        <charset val="238"/>
      </rPr>
      <t>Primer energiahordozó-termelés  [PJ]</t>
    </r>
    <r>
      <rPr>
        <sz val="11"/>
        <color theme="1"/>
        <rFont val="Calibri"/>
        <family val="2"/>
        <charset val="238"/>
        <scheme val="minor"/>
      </rPr>
      <t xml:space="preserve">
Primary energy production [PJ]</t>
    </r>
  </si>
  <si>
    <r>
      <rPr>
        <b/>
        <sz val="11"/>
        <color theme="1"/>
        <rFont val="Calibri"/>
        <family val="2"/>
        <charset val="238"/>
      </rPr>
      <t>Földgáztermelés részaránya a primer energiahordozó-termelésből        [%]</t>
    </r>
    <r>
      <rPr>
        <sz val="11"/>
        <color theme="1"/>
        <rFont val="Calibri"/>
        <family val="2"/>
        <charset val="238"/>
        <scheme val="minor"/>
      </rPr>
      <t xml:space="preserve">
Share of natural gas produciton in primary energy production [%]</t>
    </r>
  </si>
  <si>
    <r>
      <rPr>
        <b/>
        <vertAlign val="superscript"/>
        <sz val="11"/>
        <color theme="1"/>
        <rFont val="Calibri"/>
        <family val="2"/>
        <charset val="238"/>
      </rPr>
      <t>1</t>
    </r>
    <r>
      <rPr>
        <b/>
        <sz val="11"/>
        <color theme="1"/>
        <rFont val="Calibri"/>
        <family val="2"/>
        <charset val="238"/>
      </rPr>
      <t xml:space="preserve"> Nettó termelés (nem tartalmazza a keverőköri átadást, de tartalmazza a termelők által szigetüzembe táplált, a termelőktől közvetlenül a fogyasztóknak átadott, valamint a földgáztermelők saját termeléséből felhasznált földgázt, valamint a hazai metántermelést és a termálvíz-kisérőgázokat is). Ebből fakadóan nem egyezik meg a 2.7 és 2.7 és 4.2 táblázatokban szereplő hazai szállító- és elosztóvezetékbe átvett és annak keverőköri átadásával csökkentett mennyiségével. | </t>
    </r>
    <r>
      <rPr>
        <sz val="11"/>
        <color theme="1"/>
        <rFont val="Calibri"/>
        <family val="2"/>
        <charset val="238"/>
        <scheme val="minor"/>
      </rPr>
      <t>Net production (does not  include blending circle delivery, but includes gas fed by producers into isolated operation, gas directly transferred from producers to consumers, gas used from the own production of natural gas producers, domestic methane production and gases accompanying thermal water extraction). As a result, it is not the same as the volumes in Tables 2.7, 2.8 and 4.2 which are the volumes received from domestic producers into the transmission and distribution pipelines, minus blending circle delivery.</t>
    </r>
  </si>
  <si>
    <t>4.4</t>
  </si>
  <si>
    <t>FÖLDGÁZ (FIZIKAI) IMPORT-EXPORT-TRANZIT ADATOK [GWh, millió m3]</t>
  </si>
  <si>
    <t>NATURAL GAS (PHYSICAL) IMPORT-EXPORT-TRANSIT DATA [GWh, mcm]</t>
  </si>
  <si>
    <t>Import ( Beregdaróc)</t>
  </si>
  <si>
    <r>
      <t xml:space="preserve">Tranzit célú átvétel - </t>
    </r>
    <r>
      <rPr>
        <sz val="11"/>
        <rFont val="Calibri"/>
        <family val="2"/>
        <charset val="238"/>
        <scheme val="minor"/>
      </rPr>
      <t>Takeover for transit</t>
    </r>
    <r>
      <rPr>
        <b/>
        <sz val="11"/>
        <rFont val="Calibri"/>
        <family val="2"/>
        <charset val="238"/>
        <scheme val="minor"/>
      </rPr>
      <t xml:space="preserve">
(Beregdaróc)</t>
    </r>
  </si>
  <si>
    <t>Import (Mosonmagyaróvár)</t>
  </si>
  <si>
    <t>Import (Csanádpalota)</t>
  </si>
  <si>
    <t>Import (Balassagyarmat)</t>
  </si>
  <si>
    <t>Import (Kiskundorozsma)</t>
  </si>
  <si>
    <t>Export (Drávaszerdahely)</t>
  </si>
  <si>
    <t>Export (Csanádpalota)</t>
  </si>
  <si>
    <t>Export (Kiskundorozsma)</t>
  </si>
  <si>
    <r>
      <t xml:space="preserve">Tranzit célú átadás - </t>
    </r>
    <r>
      <rPr>
        <sz val="11"/>
        <rFont val="Calibri"/>
        <family val="2"/>
        <charset val="238"/>
        <scheme val="minor"/>
      </rPr>
      <t>Delivery for transit</t>
    </r>
    <r>
      <rPr>
        <b/>
        <sz val="11"/>
        <rFont val="Calibri"/>
        <family val="2"/>
        <charset val="238"/>
        <scheme val="minor"/>
      </rPr>
      <t xml:space="preserve">
(Kiskundorozsma)</t>
    </r>
  </si>
  <si>
    <t>Export (Beregdaróc)</t>
  </si>
  <si>
    <t>Export (Balassagyarmat)</t>
  </si>
  <si>
    <t>Import (Beregdaróc)</t>
  </si>
  <si>
    <r>
      <t xml:space="preserve">Tranzit célú átadás - </t>
    </r>
    <r>
      <rPr>
        <sz val="11"/>
        <rFont val="Calibri"/>
        <family val="2"/>
        <charset val="238"/>
      </rPr>
      <t>Delivery for transit</t>
    </r>
    <r>
      <rPr>
        <b/>
        <sz val="11"/>
        <rFont val="Calibri"/>
        <family val="2"/>
        <charset val="238"/>
        <scheme val="minor"/>
      </rPr>
      <t xml:space="preserve">
(Kiskundorozsma)</t>
    </r>
  </si>
  <si>
    <t>4.5 FÖLDGÁZIMPORT ALAKULÁSA ÉS RÉSZARÁNYA (PJ, %)
AZ ENERGIAHORDOZÓ-IMPORTBÓL</t>
  </si>
  <si>
    <t>TRENDS OF NATURAL GAS IMPORT AND ITS SHARE (PJ, %)
IN PRIMARY ENERGY IMPORTS</t>
  </si>
  <si>
    <r>
      <t>Földgázimport [PJ]</t>
    </r>
    <r>
      <rPr>
        <b/>
        <vertAlign val="superscript"/>
        <sz val="11"/>
        <color theme="1"/>
        <rFont val="Calibri"/>
        <family val="2"/>
        <charset val="238"/>
        <scheme val="minor"/>
      </rPr>
      <t xml:space="preserve"> 1</t>
    </r>
    <r>
      <rPr>
        <b/>
        <sz val="11"/>
        <color theme="1"/>
        <rFont val="Calibri"/>
        <family val="2"/>
        <charset val="238"/>
        <scheme val="minor"/>
      </rPr>
      <t xml:space="preserve">
Natural gas import [PJ]</t>
    </r>
    <r>
      <rPr>
        <b/>
        <vertAlign val="superscript"/>
        <sz val="11"/>
        <color theme="1"/>
        <rFont val="Calibri"/>
        <family val="2"/>
        <charset val="238"/>
        <scheme val="minor"/>
      </rPr>
      <t xml:space="preserve"> 1</t>
    </r>
  </si>
  <si>
    <r>
      <t>Energiahordozó-import összesen [PJ]</t>
    </r>
    <r>
      <rPr>
        <b/>
        <vertAlign val="superscript"/>
        <sz val="11"/>
        <color theme="1"/>
        <rFont val="Calibri"/>
        <family val="2"/>
        <charset val="238"/>
        <scheme val="minor"/>
      </rPr>
      <t xml:space="preserve"> 2</t>
    </r>
    <r>
      <rPr>
        <b/>
        <sz val="11"/>
        <color theme="1"/>
        <rFont val="Calibri"/>
        <family val="2"/>
        <charset val="238"/>
        <scheme val="minor"/>
      </rPr>
      <t xml:space="preserve">
Energy source import in total [PJ]</t>
    </r>
    <r>
      <rPr>
        <b/>
        <vertAlign val="superscript"/>
        <sz val="11"/>
        <color theme="1"/>
        <rFont val="Calibri"/>
        <family val="2"/>
        <charset val="238"/>
        <scheme val="minor"/>
      </rPr>
      <t xml:space="preserve"> 2</t>
    </r>
  </si>
  <si>
    <t>Földgáz import részaránya az energiahordozó importból [%]
Share of natural gas import in energy imports [%]</t>
  </si>
  <si>
    <r>
      <t xml:space="preserve">Energiahordozó-import összesen [PJ] </t>
    </r>
    <r>
      <rPr>
        <b/>
        <vertAlign val="superscript"/>
        <sz val="11"/>
        <color theme="1"/>
        <rFont val="Calibri"/>
        <family val="2"/>
        <charset val="238"/>
        <scheme val="minor"/>
      </rPr>
      <t>2</t>
    </r>
    <r>
      <rPr>
        <b/>
        <sz val="11"/>
        <color theme="1"/>
        <rFont val="Calibri"/>
        <family val="2"/>
        <charset val="238"/>
        <scheme val="minor"/>
      </rPr>
      <t xml:space="preserve">
Energy source import in total [PJ]</t>
    </r>
    <r>
      <rPr>
        <b/>
        <vertAlign val="superscript"/>
        <sz val="11"/>
        <color theme="1"/>
        <rFont val="Calibri"/>
        <family val="2"/>
        <charset val="238"/>
        <scheme val="minor"/>
      </rPr>
      <t xml:space="preserve"> 2</t>
    </r>
  </si>
  <si>
    <r>
      <rPr>
        <b/>
        <vertAlign val="superscript"/>
        <sz val="11"/>
        <rFont val="Calibri"/>
        <family val="2"/>
        <charset val="238"/>
      </rPr>
      <t>1</t>
    </r>
    <r>
      <rPr>
        <b/>
        <sz val="11"/>
        <rFont val="Calibri"/>
        <family val="2"/>
        <charset val="238"/>
      </rPr>
      <t xml:space="preserve"> Tranzitra történt átvétel nélkül, valamint a 2016-tól a külkereskedelmi adatok nettósítva szerepelnek!
Without takeover for transit, and from 2016 the foreign trade data are net amounts.</t>
    </r>
  </si>
  <si>
    <r>
      <rPr>
        <b/>
        <vertAlign val="superscript"/>
        <sz val="11"/>
        <rFont val="Calibri"/>
        <family val="2"/>
        <charset val="238"/>
      </rPr>
      <t>2</t>
    </r>
    <r>
      <rPr>
        <b/>
        <sz val="11"/>
        <rFont val="Calibri"/>
        <family val="2"/>
        <charset val="238"/>
      </rPr>
      <t xml:space="preserve"> Villamos energia import-export szaldóval került figyelembevételre. 2016-tól a földgáz külkereskedelmi adatok nettósítva szerepelnek</t>
    </r>
    <r>
      <rPr>
        <sz val="11"/>
        <rFont val="Calibri"/>
        <family val="2"/>
        <charset val="238"/>
        <scheme val="minor"/>
      </rPr>
      <t xml:space="preserve">
Electricity included as import-export balance. From 2016 the natural gas foreign trade data are net amounts.</t>
    </r>
  </si>
  <si>
    <r>
      <t>4.6 Földgáz csúcsnapi adatok (m</t>
    </r>
    <r>
      <rPr>
        <b/>
        <vertAlign val="superscript"/>
        <sz val="11"/>
        <color theme="1"/>
        <rFont val="Calibri"/>
        <family val="2"/>
        <charset val="238"/>
        <scheme val="minor"/>
      </rPr>
      <t>3</t>
    </r>
    <r>
      <rPr>
        <b/>
        <sz val="11"/>
        <color theme="1"/>
        <rFont val="Calibri"/>
        <family val="2"/>
        <charset val="238"/>
        <scheme val="minor"/>
      </rPr>
      <t>)</t>
    </r>
  </si>
  <si>
    <r>
      <t>Natural gas peak day data (m</t>
    </r>
    <r>
      <rPr>
        <vertAlign val="superscript"/>
        <sz val="11"/>
        <rFont val="Calibri"/>
        <family val="2"/>
        <charset val="238"/>
        <scheme val="minor"/>
      </rPr>
      <t>3</t>
    </r>
    <r>
      <rPr>
        <sz val="11"/>
        <rFont val="Calibri"/>
        <family val="2"/>
        <charset val="238"/>
        <scheme val="minor"/>
      </rPr>
      <t>)</t>
    </r>
  </si>
  <si>
    <t>Csúcsnap időpontja
date of peak day</t>
  </si>
  <si>
    <t>Adott napi középhőmérséklet [°C]
Given day's mean temperature [°C]</t>
  </si>
  <si>
    <t>Teljes belföldi felhasználás
Total inland consumption</t>
  </si>
  <si>
    <t xml:space="preserve">Szállítási rendszerüzemeltetők saját felhasználása 
Own consumption of transmission system operators </t>
  </si>
  <si>
    <t>Kitárolás
Extraction from storage</t>
  </si>
  <si>
    <r>
      <t xml:space="preserve">Év
</t>
    </r>
    <r>
      <rPr>
        <sz val="11"/>
        <rFont val="Calibri"/>
        <family val="2"/>
        <charset val="238"/>
        <scheme val="minor"/>
      </rPr>
      <t>Year</t>
    </r>
  </si>
  <si>
    <r>
      <t xml:space="preserve">Hónap
</t>
    </r>
    <r>
      <rPr>
        <sz val="11"/>
        <rFont val="Calibri"/>
        <family val="2"/>
        <charset val="238"/>
        <scheme val="minor"/>
      </rPr>
      <t>Month</t>
    </r>
    <r>
      <rPr>
        <b/>
        <sz val="11"/>
        <rFont val="Calibri"/>
        <family val="2"/>
        <charset val="238"/>
        <scheme val="minor"/>
      </rPr>
      <t xml:space="preserve">
</t>
    </r>
  </si>
  <si>
    <t>Szállítóvezetéki nyitókészlet és átvétel összesen*
Total opening stocks and takeover in the transmission pipeline*</t>
  </si>
  <si>
    <t>Belföldi földgázfelhasználás: ****</t>
  </si>
  <si>
    <r>
      <rPr>
        <b/>
        <sz val="11"/>
        <color theme="1"/>
        <rFont val="Calibri"/>
        <family val="2"/>
        <charset val="238"/>
        <scheme val="minor"/>
      </rPr>
      <t xml:space="preserve">2011-2015 időszakra vonatkozó megjegyzések: </t>
    </r>
    <r>
      <rPr>
        <sz val="11"/>
        <color theme="1"/>
        <rFont val="Calibri"/>
        <family val="2"/>
        <charset val="238"/>
        <scheme val="minor"/>
      </rPr>
      <t xml:space="preserve">
Comments for the period 2011-2015:</t>
    </r>
  </si>
  <si>
    <r>
      <t xml:space="preserve">2011 előtti időszakra vonatkozó megjegyzések:
</t>
    </r>
    <r>
      <rPr>
        <sz val="11"/>
        <color theme="1"/>
        <rFont val="Calibri"/>
        <family val="2"/>
        <charset val="238"/>
        <scheme val="minor"/>
      </rPr>
      <t>Comments for the period before 2011:</t>
    </r>
  </si>
  <si>
    <r>
      <t xml:space="preserve">* Nem tartalmazza a szigetüzembe átadott belföldi földgáztermelést. 
</t>
    </r>
    <r>
      <rPr>
        <sz val="11"/>
        <color theme="1"/>
        <rFont val="Calibri"/>
        <family val="2"/>
        <charset val="238"/>
        <scheme val="minor"/>
      </rPr>
      <t>Does not include natural gas production fed to isolated systems.</t>
    </r>
  </si>
  <si>
    <r>
      <rPr>
        <b/>
        <sz val="11"/>
        <color theme="1"/>
        <rFont val="Calibri"/>
        <family val="2"/>
        <charset val="238"/>
        <scheme val="minor"/>
      </rPr>
      <t>A teljes időszakra vonatkozó megjegyzések:</t>
    </r>
    <r>
      <rPr>
        <sz val="11"/>
        <color theme="1"/>
        <rFont val="Calibri"/>
        <family val="2"/>
        <charset val="238"/>
        <scheme val="minor"/>
      </rPr>
      <t xml:space="preserve">
Comments for the complete period</t>
    </r>
  </si>
  <si>
    <r>
      <rPr>
        <b/>
        <sz val="11"/>
        <rFont val="Calibri"/>
        <family val="2"/>
        <charset val="238"/>
        <scheme val="minor"/>
      </rPr>
      <t>az adatok  15 °C-os millió m</t>
    </r>
    <r>
      <rPr>
        <b/>
        <vertAlign val="superscript"/>
        <sz val="11"/>
        <rFont val="Calibri"/>
        <family val="2"/>
        <charset val="238"/>
        <scheme val="minor"/>
      </rPr>
      <t>3</t>
    </r>
    <r>
      <rPr>
        <b/>
        <sz val="11"/>
        <rFont val="Calibri"/>
        <family val="2"/>
        <charset val="238"/>
        <scheme val="minor"/>
      </rPr>
      <t>-ben</t>
    </r>
    <r>
      <rPr>
        <sz val="11"/>
        <rFont val="Calibri"/>
        <family val="2"/>
        <charset val="238"/>
        <scheme val="minor"/>
      </rPr>
      <t xml:space="preserve"> | Data in million m3 on 15 °C</t>
    </r>
  </si>
  <si>
    <r>
      <rPr>
        <b/>
        <sz val="11"/>
        <color theme="1"/>
        <rFont val="Calibri"/>
        <family val="2"/>
        <charset val="238"/>
        <scheme val="minor"/>
      </rPr>
      <t>** Nem tartalmazza a tranzit célú átvételt/átadást</t>
    </r>
    <r>
      <rPr>
        <sz val="11"/>
        <color theme="1"/>
        <rFont val="Calibri"/>
        <family val="2"/>
        <charset val="238"/>
        <scheme val="minor"/>
      </rPr>
      <t>. | Does not include transit.</t>
    </r>
  </si>
  <si>
    <r>
      <rPr>
        <b/>
        <sz val="11"/>
        <color theme="1"/>
        <rFont val="Calibri"/>
        <family val="2"/>
        <charset val="238"/>
        <scheme val="minor"/>
      </rPr>
      <t>***Fizikai adatok.</t>
    </r>
    <r>
      <rPr>
        <sz val="11"/>
        <color theme="1"/>
        <rFont val="Calibri"/>
        <family val="2"/>
        <charset val="238"/>
        <scheme val="minor"/>
      </rPr>
      <t xml:space="preserve"> | Physical data.</t>
    </r>
  </si>
  <si>
    <r>
      <t xml:space="preserve">Földgázszállító vezeték hossza
</t>
    </r>
    <r>
      <rPr>
        <sz val="11"/>
        <color theme="1"/>
        <rFont val="Calibri"/>
        <family val="2"/>
        <charset val="238"/>
      </rPr>
      <t>Length of natural gas transmission pipeline</t>
    </r>
  </si>
  <si>
    <r>
      <t>Kiadási pontok száma</t>
    </r>
    <r>
      <rPr>
        <b/>
        <vertAlign val="superscript"/>
        <sz val="11"/>
        <rFont val="Calibri"/>
        <family val="2"/>
        <charset val="238"/>
        <scheme val="minor"/>
      </rPr>
      <t>1</t>
    </r>
    <r>
      <rPr>
        <b/>
        <sz val="11"/>
        <rFont val="Calibri"/>
        <family val="2"/>
        <charset val="238"/>
        <scheme val="minor"/>
      </rPr>
      <t xml:space="preserve">
</t>
    </r>
    <r>
      <rPr>
        <sz val="11"/>
        <rFont val="Calibri"/>
        <family val="2"/>
        <charset val="238"/>
      </rPr>
      <t>Number of exit points</t>
    </r>
    <r>
      <rPr>
        <vertAlign val="superscript"/>
        <sz val="11"/>
        <rFont val="Calibri"/>
        <family val="2"/>
        <charset val="238"/>
      </rPr>
      <t>1</t>
    </r>
  </si>
  <si>
    <r>
      <t xml:space="preserve">Földgázszállító vezetékek hosszának megoszlása kor szerint
</t>
    </r>
    <r>
      <rPr>
        <sz val="11"/>
        <color theme="1"/>
        <rFont val="Calibri"/>
        <family val="2"/>
        <charset val="238"/>
      </rPr>
      <t>Distribution of the length of natural gas transmission pipelines by age</t>
    </r>
  </si>
  <si>
    <r>
      <t xml:space="preserve">0-5 éves
</t>
    </r>
    <r>
      <rPr>
        <sz val="11"/>
        <color theme="1"/>
        <rFont val="Calibri"/>
        <family val="2"/>
        <charset val="238"/>
      </rPr>
      <t>0-5 years</t>
    </r>
  </si>
  <si>
    <r>
      <t xml:space="preserve">5-15 éves
</t>
    </r>
    <r>
      <rPr>
        <sz val="11"/>
        <color theme="1"/>
        <rFont val="Calibri"/>
        <family val="2"/>
        <charset val="238"/>
        <scheme val="minor"/>
      </rPr>
      <t>5</t>
    </r>
    <r>
      <rPr>
        <sz val="11"/>
        <color theme="1"/>
        <rFont val="Calibri"/>
        <family val="2"/>
        <charset val="238"/>
      </rPr>
      <t>-15 years</t>
    </r>
  </si>
  <si>
    <r>
      <t xml:space="preserve">15-25 éves
</t>
    </r>
    <r>
      <rPr>
        <sz val="11"/>
        <color theme="1"/>
        <rFont val="Calibri"/>
        <family val="2"/>
        <charset val="238"/>
        <scheme val="minor"/>
      </rPr>
      <t>15</t>
    </r>
    <r>
      <rPr>
        <sz val="11"/>
        <color theme="1"/>
        <rFont val="Calibri"/>
        <family val="2"/>
        <charset val="238"/>
      </rPr>
      <t>-25 years</t>
    </r>
  </si>
  <si>
    <r>
      <t xml:space="preserve">25 év fölötti
</t>
    </r>
    <r>
      <rPr>
        <sz val="11"/>
        <color theme="1"/>
        <rFont val="Calibri"/>
        <family val="2"/>
        <charset val="238"/>
      </rPr>
      <t>Over 25 years</t>
    </r>
  </si>
  <si>
    <r>
      <rPr>
        <b/>
        <vertAlign val="superscript"/>
        <sz val="11"/>
        <rFont val="Calibri"/>
        <family val="2"/>
        <charset val="238"/>
      </rPr>
      <t>1</t>
    </r>
    <r>
      <rPr>
        <b/>
        <sz val="11"/>
        <rFont val="Calibri"/>
        <family val="2"/>
        <charset val="238"/>
      </rPr>
      <t xml:space="preserve"> A kiadási pontok nem tartalmazzák a keverőköri kiadásokat, a tárolói és a határkeresztező kiadási pontokat. |</t>
    </r>
    <r>
      <rPr>
        <sz val="11"/>
        <rFont val="Calibri"/>
        <family val="2"/>
        <charset val="238"/>
        <scheme val="minor"/>
      </rPr>
      <t xml:space="preserve"> Exit points do not include blending circle exit points, nor storage facility and cross-border exit points.</t>
    </r>
  </si>
  <si>
    <t>Földgáz elosztóhálózat fejlődése</t>
  </si>
  <si>
    <t>Development of the natural gas distribution network</t>
  </si>
  <si>
    <t>A ténylegesen üzemelő gázelosztó hálózat hossza életkoronkénti bontásban december 31.-én [km]
Lenght of gas distribution network effectively in operation, by age distribution, as of 31 december [km]</t>
  </si>
  <si>
    <t>0-5 év
0-5 years</t>
  </si>
  <si>
    <t>5-15 év
5-15 years</t>
  </si>
  <si>
    <t>15-25 év
15-25 years</t>
  </si>
  <si>
    <t>25 év fölötti
over 25 years</t>
  </si>
  <si>
    <t>év</t>
  </si>
  <si>
    <t>Elosztóvezeték hossza az adott évben [km]
Length of the distribution pipelines as of 31 december [km]</t>
  </si>
  <si>
    <t>műanyag
plastic</t>
  </si>
  <si>
    <t>acél
steel</t>
  </si>
  <si>
    <t>4.11 A gázipari engedélyes társaságok éves átlagos statisztikai létszáma</t>
  </si>
  <si>
    <t>(fő)</t>
  </si>
  <si>
    <r>
      <rPr>
        <b/>
        <sz val="10"/>
        <color theme="1"/>
        <rFont val="Times New Roman"/>
        <family val="1"/>
        <charset val="238"/>
      </rPr>
      <t>földgázszállítási rendszerüzemeltetői tevékenységet végzők</t>
    </r>
    <r>
      <rPr>
        <b/>
        <vertAlign val="superscript"/>
        <sz val="10"/>
        <color theme="1"/>
        <rFont val="Times New Roman"/>
        <family val="1"/>
        <charset val="238"/>
      </rPr>
      <t>2</t>
    </r>
    <r>
      <rPr>
        <sz val="10"/>
        <color theme="1"/>
        <rFont val="Times New Roman"/>
        <family val="1"/>
        <charset val="238"/>
      </rPr>
      <t xml:space="preserve">
engaged in natural gas transmission activity</t>
    </r>
    <r>
      <rPr>
        <vertAlign val="superscript"/>
        <sz val="10"/>
        <color theme="1"/>
        <rFont val="Times New Roman"/>
        <family val="1"/>
        <charset val="238"/>
      </rPr>
      <t>2</t>
    </r>
  </si>
  <si>
    <r>
      <rPr>
        <b/>
        <sz val="10"/>
        <color theme="1"/>
        <rFont val="Arial"/>
        <family val="2"/>
        <charset val="238"/>
      </rPr>
      <t>földgáz rendszerirányítói tevékenységet végzők</t>
    </r>
    <r>
      <rPr>
        <sz val="10"/>
        <color theme="1"/>
        <rFont val="Arial"/>
        <family val="2"/>
        <charset val="238"/>
      </rPr>
      <t xml:space="preserve">
engaged in natural gas transmission system operator activity</t>
    </r>
  </si>
  <si>
    <t>-</t>
  </si>
  <si>
    <r>
      <rPr>
        <b/>
        <sz val="10"/>
        <color theme="1"/>
        <rFont val="Times New Roman"/>
        <family val="1"/>
        <charset val="238"/>
      </rPr>
      <t>vezetékes PB-gáz szolgáltatói tevékenységet végzők</t>
    </r>
    <r>
      <rPr>
        <sz val="10"/>
        <color theme="1"/>
        <rFont val="Times New Roman"/>
        <family val="1"/>
        <charset val="238"/>
      </rPr>
      <t xml:space="preserve">
engaged in pipeline supply of propane-butane gas</t>
    </r>
  </si>
  <si>
    <r>
      <t>0</t>
    </r>
    <r>
      <rPr>
        <vertAlign val="superscript"/>
        <sz val="11"/>
        <color theme="1"/>
        <rFont val="Times New Roman"/>
        <family val="1"/>
        <charset val="238"/>
      </rPr>
      <t>3</t>
    </r>
  </si>
  <si>
    <r>
      <rPr>
        <b/>
        <vertAlign val="superscript"/>
        <sz val="11"/>
        <color theme="1"/>
        <rFont val="Times New Roman"/>
        <family val="1"/>
        <charset val="238"/>
      </rPr>
      <t>2</t>
    </r>
    <r>
      <rPr>
        <b/>
        <sz val="11"/>
        <color theme="1"/>
        <rFont val="Times New Roman"/>
        <family val="1"/>
        <charset val="238"/>
      </rPr>
      <t xml:space="preserve"> 2013-tól tartalmazza a szállítási rendszerüzemeltetői és földgázszállítási működési engedélyes adatait is.|</t>
    </r>
    <r>
      <rPr>
        <sz val="11"/>
        <color theme="1"/>
        <rFont val="Times New Roman"/>
        <family val="1"/>
        <charset val="238"/>
      </rPr>
      <t xml:space="preserve"> From 2013, figures include the data of the transmission system operator licensee and the gas transmission activity licensee.</t>
    </r>
  </si>
  <si>
    <r>
      <rPr>
        <b/>
        <vertAlign val="superscript"/>
        <sz val="11"/>
        <color theme="1"/>
        <rFont val="Times New Roman"/>
        <family val="1"/>
        <charset val="238"/>
      </rPr>
      <t>3</t>
    </r>
    <r>
      <rPr>
        <b/>
        <sz val="11"/>
        <color theme="1"/>
        <rFont val="Times New Roman"/>
        <family val="1"/>
        <charset val="238"/>
      </rPr>
      <t xml:space="preserve"> Az engedélyesek nem alkalmaznak közvetlenül az engedélyes tevékenység végzésére munkavállalót. </t>
    </r>
    <r>
      <rPr>
        <sz val="11"/>
        <color theme="1"/>
        <rFont val="Times New Roman"/>
        <family val="1"/>
        <charset val="238"/>
      </rPr>
      <t xml:space="preserve">| No employees employed by the licensees in direct connection with the licensed activity. </t>
    </r>
  </si>
  <si>
    <t>Vezetékes PB-gáz szolgáltatók összefoglaló adatai</t>
  </si>
  <si>
    <t>Summary data of pipeline suppliers of propane-butane gas</t>
  </si>
  <si>
    <t>Vezetékes PB-gázhálózatba bekapcsolt települések száma [db]
Number of settlements connected to the pipeline propane-butane gas network [pc]</t>
  </si>
  <si>
    <t>Fogyasztók száma [db]
Number of consumers [pc]</t>
  </si>
  <si>
    <t>ebből: háztartási fogyasztók [db]
of which: household costumers [pc]</t>
  </si>
  <si>
    <t>Értékesített PB-gáz [t]
Sold propane-butane gas [t]</t>
  </si>
  <si>
    <t>ebből: háztartási fogyasztóknak [t]
of which: to household costumers [t]</t>
  </si>
  <si>
    <t>Értékesítés árbevétele  [millió Ft]
Sales revenue [million HUF]</t>
  </si>
  <si>
    <t>ebből: háztartási fogyasztók [millió Ft]     
of which: household costumers [million HUF]</t>
  </si>
  <si>
    <t>Elosztóhálózat hossza [km]
Length of distribution network [km]</t>
  </si>
  <si>
    <t xml:space="preserve">ebből: gerincvezeték [km]
of which: main pipeline [km]             </t>
  </si>
  <si>
    <t>GEO/TIME</t>
  </si>
  <si>
    <t>EU-27 összesen - EU-27 total</t>
  </si>
  <si>
    <t>European Union - 27 countries (from 2020)</t>
  </si>
  <si>
    <t>Czechia</t>
  </si>
  <si>
    <t>Germany (until 1990 former territory of the FRG)</t>
  </si>
  <si>
    <t>Egyéb, nem EU-tagállamok adatai - Data of other, non-EU countries</t>
  </si>
  <si>
    <t>North Macedonia</t>
  </si>
  <si>
    <t>Forrás: Eurostat | Source: Eurostat</t>
  </si>
  <si>
    <t>5.2</t>
  </si>
  <si>
    <t>FÖLD ALATTI FÖLDGÁZTÁROLÓI KAPACITÁSOK</t>
  </si>
  <si>
    <t>UNDERGROUND NATURAL GAS STORAGE CAPACITIES</t>
  </si>
  <si>
    <t>működő tárolók száma (db)  number of operating storages (pcs)</t>
  </si>
  <si>
    <t>Mobilgáz-tárolókapacitás (TWh) - mobile gas working capacity (TWh)</t>
  </si>
  <si>
    <t>Oroszország - Russian Federation</t>
  </si>
  <si>
    <t>Európa összesen - Total Europe</t>
  </si>
  <si>
    <r>
      <t xml:space="preserve">Forrás: Gas Infrastructure Europe - https://www.gie.eu/transparency/databases/storage-database/ | </t>
    </r>
    <r>
      <rPr>
        <sz val="11"/>
        <color theme="1"/>
        <rFont val="Calibri"/>
        <family val="2"/>
        <charset val="238"/>
      </rPr>
      <t>Source: Gas Infrastructure Europe - https://www.gie.eu/transparency/databases/storage-database/</t>
    </r>
  </si>
  <si>
    <t>5.3A</t>
  </si>
  <si>
    <t>countries, Albania, Macedonia, Norway, Serbia, Turkey.</t>
  </si>
  <si>
    <t>countries that have no consumption of natural gas: Cyprus, Malta.</t>
  </si>
  <si>
    <t>5.3B</t>
  </si>
  <si>
    <t>5.4 LAKOSSÁGI FOGYASZTÓK ÁTLAGOS FÖLDGÁZÁRAI EURÓPÁBAN</t>
  </si>
  <si>
    <t>ÉVES FELHASZNÁLÁS SZERINT</t>
  </si>
  <si>
    <t>AVERAGE HOUSEHOLD CONSUMER NATURAL GAS PRICES IN EUROPE</t>
  </si>
  <si>
    <t>BY ANNUAL CONSUMPTION</t>
  </si>
  <si>
    <r>
      <rPr>
        <b/>
        <sz val="11"/>
        <color theme="1"/>
        <rFont val="Calibri"/>
        <family val="2"/>
        <charset val="238"/>
        <scheme val="minor"/>
      </rPr>
      <t xml:space="preserve">Az ábra adatait pontosították az előző évi kiadványéhoz képest. Az országkódok jelentése megtalálható a fejezet végén. </t>
    </r>
    <r>
      <rPr>
        <sz val="11"/>
        <color theme="1"/>
        <rFont val="Calibri"/>
        <family val="2"/>
        <charset val="238"/>
        <scheme val="minor"/>
      </rPr>
      <t>| The data of the chart has been revised since</t>
    </r>
  </si>
  <si>
    <t>the previous edition of the publication. The legend for the country abbreviations is at the end of the chapter.</t>
  </si>
  <si>
    <r>
      <rPr>
        <b/>
        <sz val="11"/>
        <color theme="1"/>
        <rFont val="Calibri"/>
        <family val="2"/>
        <charset val="238"/>
        <scheme val="minor"/>
      </rPr>
      <t>Nem tartalmazza a következő EU-tagállamok adatait: Ciprus, Finnország, Málta.</t>
    </r>
    <r>
      <rPr>
        <sz val="11"/>
        <color theme="1"/>
        <rFont val="Calibri"/>
        <family val="2"/>
        <charset val="238"/>
        <scheme val="minor"/>
      </rPr>
      <t xml:space="preserve"> | Does not contain the data of the following EU countries: Cyprus, Finland, Malta.</t>
    </r>
  </si>
  <si>
    <t>5.5</t>
  </si>
  <si>
    <t>IPARI FOGYASZTÓK ÁTLAGOS FÖLDGÁZÁRAI EURÓPÁBAN ÉVES</t>
  </si>
  <si>
    <t>FELHASZNÁLÁS SZERINT</t>
  </si>
  <si>
    <t>AVERAGE INDUSTRIAL CONSUMER NATURAL GAS PRICES</t>
  </si>
  <si>
    <t>IN EUROPE BY ANNUAL CONSUMPTION</t>
  </si>
  <si>
    <r>
      <rPr>
        <b/>
        <sz val="11"/>
        <color theme="1"/>
        <rFont val="Calibri"/>
        <family val="2"/>
        <charset val="238"/>
        <scheme val="minor"/>
      </rPr>
      <t>Áfával és minden egyéb adóval együtt.</t>
    </r>
    <r>
      <rPr>
        <sz val="11"/>
        <color theme="1"/>
        <rFont val="Calibri"/>
        <family val="2"/>
        <charset val="238"/>
        <scheme val="minor"/>
      </rPr>
      <t xml:space="preserve"> | With VAT and other taxes.</t>
    </r>
  </si>
  <si>
    <t>A MAGYAR FÖLDGÁZRENDSZER</t>
  </si>
  <si>
    <t>DATA OF THE HUNGARIAN</t>
  </si>
  <si>
    <t>MAGYAR ENERGETIKAI ÉS KÖZMŰ-</t>
  </si>
  <si>
    <t>SZABÁLYOZÁSI HIVATAL</t>
  </si>
  <si>
    <t>HUNGARIAN ENERGY AND PUBLIC UTILITY</t>
  </si>
  <si>
    <t>REGULATORY AUTHORITY</t>
  </si>
  <si>
    <t>H–1054 BUDAPEST, BAJCSY-ZSILINSZKY ÚT 52.</t>
  </si>
  <si>
    <t>H–8600 SIÓFOK, TANÁCSHÁZ UTCA 5.</t>
  </si>
  <si>
    <r>
      <rPr>
        <b/>
        <sz val="11"/>
        <color theme="1"/>
        <rFont val="Calibri"/>
        <family val="2"/>
        <charset val="238"/>
        <scheme val="minor"/>
      </rPr>
      <t>Kiadja és terjeszti</t>
    </r>
    <r>
      <rPr>
        <sz val="11"/>
        <color theme="1"/>
        <rFont val="Calibri"/>
        <family val="2"/>
        <charset val="238"/>
        <scheme val="minor"/>
      </rPr>
      <t xml:space="preserve"> – Published and distributed by:</t>
    </r>
  </si>
  <si>
    <r>
      <rPr>
        <b/>
        <sz val="11"/>
        <color theme="1"/>
        <rFont val="Calibri"/>
        <family val="2"/>
        <charset val="238"/>
        <scheme val="minor"/>
      </rPr>
      <t>Felelős kiadó</t>
    </r>
    <r>
      <rPr>
        <sz val="11"/>
        <color theme="1"/>
        <rFont val="Calibri"/>
        <family val="2"/>
        <charset val="238"/>
        <scheme val="minor"/>
      </rPr>
      <t xml:space="preserve"> – Responsible publisher:</t>
    </r>
  </si>
  <si>
    <r>
      <rPr>
        <b/>
        <sz val="11"/>
        <color theme="1"/>
        <rFont val="Calibri"/>
        <family val="2"/>
        <charset val="238"/>
        <scheme val="minor"/>
      </rPr>
      <t>dr. Juhász Edit elnök</t>
    </r>
    <r>
      <rPr>
        <sz val="11"/>
        <color theme="1"/>
        <rFont val="Calibri"/>
        <family val="2"/>
        <charset val="238"/>
        <scheme val="minor"/>
      </rPr>
      <t xml:space="preserve"> – President</t>
    </r>
  </si>
  <si>
    <r>
      <rPr>
        <b/>
        <sz val="11"/>
        <color theme="1"/>
        <rFont val="Calibri"/>
        <family val="2"/>
        <charset val="238"/>
        <scheme val="minor"/>
      </rPr>
      <t xml:space="preserve">FGSZ Zrt. </t>
    </r>
    <r>
      <rPr>
        <sz val="11"/>
        <color theme="1"/>
        <rFont val="Calibri"/>
        <family val="2"/>
        <charset val="238"/>
        <scheme val="minor"/>
      </rPr>
      <t>– FGSZ Ltd</t>
    </r>
  </si>
  <si>
    <r>
      <rPr>
        <b/>
        <sz val="11"/>
        <color theme="1"/>
        <rFont val="Calibri"/>
        <family val="2"/>
        <charset val="238"/>
        <scheme val="minor"/>
      </rPr>
      <t>Társkiadó</t>
    </r>
    <r>
      <rPr>
        <sz val="11"/>
        <color theme="1"/>
        <rFont val="Calibri"/>
        <family val="2"/>
        <charset val="238"/>
        <scheme val="minor"/>
      </rPr>
      <t xml:space="preserve"> – Co-publisher</t>
    </r>
  </si>
  <si>
    <r>
      <rPr>
        <b/>
        <sz val="11"/>
        <color theme="1"/>
        <rFont val="Calibri"/>
        <family val="2"/>
        <charset val="238"/>
        <scheme val="minor"/>
      </rPr>
      <t xml:space="preserve">Felelős kiadó </t>
    </r>
    <r>
      <rPr>
        <sz val="11"/>
        <color theme="1"/>
        <rFont val="Calibri"/>
        <family val="2"/>
        <charset val="238"/>
        <scheme val="minor"/>
      </rPr>
      <t>– Responsible publisher:</t>
    </r>
  </si>
  <si>
    <r>
      <rPr>
        <b/>
        <sz val="11"/>
        <color theme="1"/>
        <rFont val="Calibri"/>
        <family val="2"/>
        <charset val="238"/>
        <scheme val="minor"/>
      </rPr>
      <t>Ferencz I. Szabolcs elnök-vezérigazgató</t>
    </r>
    <r>
      <rPr>
        <sz val="11"/>
        <color theme="1"/>
        <rFont val="Calibri"/>
        <family val="2"/>
        <charset val="238"/>
        <scheme val="minor"/>
      </rPr>
      <t xml:space="preserve"> – Chairman-CEO</t>
    </r>
  </si>
  <si>
    <r>
      <rPr>
        <b/>
        <sz val="11"/>
        <color theme="1"/>
        <rFont val="Calibri"/>
        <family val="2"/>
        <charset val="238"/>
        <scheme val="minor"/>
      </rPr>
      <t>Szerkesztőbizottság</t>
    </r>
    <r>
      <rPr>
        <sz val="11"/>
        <color theme="1"/>
        <rFont val="Calibri"/>
        <family val="2"/>
        <charset val="238"/>
        <scheme val="minor"/>
      </rPr>
      <t xml:space="preserve"> – Editorial Committee:</t>
    </r>
  </si>
  <si>
    <r>
      <rPr>
        <b/>
        <sz val="11"/>
        <color theme="1"/>
        <rFont val="Calibri"/>
        <family val="2"/>
        <charset val="238"/>
        <scheme val="minor"/>
      </rPr>
      <t xml:space="preserve">Csanálosi Tamás </t>
    </r>
    <r>
      <rPr>
        <sz val="11"/>
        <color theme="1"/>
        <rFont val="Calibri"/>
        <family val="2"/>
        <charset val="238"/>
        <scheme val="minor"/>
      </rPr>
      <t>– FGSZ Zrt.</t>
    </r>
  </si>
  <si>
    <r>
      <rPr>
        <b/>
        <sz val="11"/>
        <color theme="1"/>
        <rFont val="Calibri"/>
        <family val="2"/>
        <charset val="238"/>
        <scheme val="minor"/>
      </rPr>
      <t>Fölföldi Zsolt</t>
    </r>
    <r>
      <rPr>
        <sz val="11"/>
        <color theme="1"/>
        <rFont val="Calibri"/>
        <family val="2"/>
        <charset val="238"/>
        <scheme val="minor"/>
      </rPr>
      <t xml:space="preserve"> – MEKH</t>
    </r>
  </si>
  <si>
    <r>
      <rPr>
        <b/>
        <sz val="11"/>
        <color theme="1"/>
        <rFont val="Calibri"/>
        <family val="2"/>
        <charset val="238"/>
        <scheme val="minor"/>
      </rPr>
      <t>Szokodi Gábor</t>
    </r>
    <r>
      <rPr>
        <sz val="11"/>
        <color theme="1"/>
        <rFont val="Calibri"/>
        <family val="2"/>
        <charset val="238"/>
        <scheme val="minor"/>
      </rPr>
      <t xml:space="preserve"> – FGSZ Zrt.</t>
    </r>
  </si>
  <si>
    <r>
      <rPr>
        <b/>
        <sz val="11"/>
        <color theme="1"/>
        <rFont val="Calibri"/>
        <family val="2"/>
        <charset val="238"/>
        <scheme val="minor"/>
      </rPr>
      <t>Hudák Péter</t>
    </r>
    <r>
      <rPr>
        <sz val="11"/>
        <color theme="1"/>
        <rFont val="Calibri"/>
        <family val="2"/>
        <charset val="238"/>
        <scheme val="minor"/>
      </rPr>
      <t xml:space="preserve"> – MEKH</t>
    </r>
  </si>
  <si>
    <r>
      <rPr>
        <b/>
        <sz val="11"/>
        <color theme="1"/>
        <rFont val="Calibri"/>
        <family val="2"/>
        <charset val="238"/>
        <scheme val="minor"/>
      </rPr>
      <t>Szabó László</t>
    </r>
    <r>
      <rPr>
        <sz val="11"/>
        <color theme="1"/>
        <rFont val="Calibri"/>
        <family val="2"/>
        <charset val="238"/>
        <scheme val="minor"/>
      </rPr>
      <t xml:space="preserve"> – MEKH</t>
    </r>
  </si>
  <si>
    <r>
      <rPr>
        <b/>
        <sz val="11"/>
        <color theme="1"/>
        <rFont val="Calibri"/>
        <family val="2"/>
        <charset val="238"/>
        <scheme val="minor"/>
      </rPr>
      <t>Szakmai lektorok</t>
    </r>
    <r>
      <rPr>
        <sz val="11"/>
        <color theme="1"/>
        <rFont val="Calibri"/>
        <family val="2"/>
        <charset val="238"/>
        <scheme val="minor"/>
      </rPr>
      <t xml:space="preserve"> – Advisors to the publisher:</t>
    </r>
  </si>
  <si>
    <r>
      <rPr>
        <b/>
        <sz val="11"/>
        <color theme="1"/>
        <rFont val="Calibri"/>
        <family val="2"/>
        <charset val="238"/>
        <scheme val="minor"/>
      </rPr>
      <t>Simonné Bencsik Márta</t>
    </r>
    <r>
      <rPr>
        <sz val="11"/>
        <color theme="1"/>
        <rFont val="Calibri"/>
        <family val="2"/>
        <charset val="238"/>
        <scheme val="minor"/>
      </rPr>
      <t xml:space="preserve"> – FGSZ Zrt.</t>
    </r>
  </si>
  <si>
    <r>
      <rPr>
        <b/>
        <sz val="11"/>
        <color theme="1"/>
        <rFont val="Calibri"/>
        <family val="2"/>
        <charset val="238"/>
        <scheme val="minor"/>
      </rPr>
      <t>Szalai Zoltán</t>
    </r>
    <r>
      <rPr>
        <sz val="11"/>
        <color theme="1"/>
        <rFont val="Calibri"/>
        <family val="2"/>
        <charset val="238"/>
        <scheme val="minor"/>
      </rPr>
      <t xml:space="preserve"> – FGSZ Zrt.</t>
    </r>
  </si>
  <si>
    <r>
      <rPr>
        <b/>
        <sz val="11"/>
        <color theme="1"/>
        <rFont val="Calibri"/>
        <family val="2"/>
        <charset val="238"/>
        <scheme val="minor"/>
      </rPr>
      <t>Kajtán Erika</t>
    </r>
    <r>
      <rPr>
        <sz val="11"/>
        <color theme="1"/>
        <rFont val="Calibri"/>
        <family val="2"/>
        <charset val="238"/>
        <scheme val="minor"/>
      </rPr>
      <t xml:space="preserve"> – FGSZ Zrt.</t>
    </r>
  </si>
  <si>
    <r>
      <rPr>
        <b/>
        <sz val="11"/>
        <color theme="1"/>
        <rFont val="Calibri"/>
        <family val="2"/>
        <charset val="238"/>
        <scheme val="minor"/>
      </rPr>
      <t>Dudás Gábor Miklós</t>
    </r>
    <r>
      <rPr>
        <sz val="11"/>
        <color theme="1"/>
        <rFont val="Calibri"/>
        <family val="2"/>
        <charset val="238"/>
        <scheme val="minor"/>
      </rPr>
      <t xml:space="preserve"> – FGSZ Zrt.</t>
    </r>
  </si>
  <si>
    <r>
      <rPr>
        <b/>
        <sz val="11"/>
        <color theme="1"/>
        <rFont val="Calibri"/>
        <family val="2"/>
        <charset val="238"/>
        <scheme val="minor"/>
      </rPr>
      <t>Fotók</t>
    </r>
    <r>
      <rPr>
        <sz val="11"/>
        <color theme="1"/>
        <rFont val="Calibri"/>
        <family val="2"/>
        <charset val="238"/>
        <scheme val="minor"/>
      </rPr>
      <t xml:space="preserve"> – Photos:</t>
    </r>
  </si>
  <si>
    <t>FÖLDGÁZIPAR</t>
  </si>
  <si>
    <t>NATURAL GAS INDUSTRY</t>
  </si>
  <si>
    <t>1.1 FONTOSABB FOGALMAK MEGHATÁROZÁSA</t>
  </si>
  <si>
    <t>1.2 HAZAI FÖLDGÁZIPAR JELENLEGI MŰKÖDÉSI MODELLJE</t>
  </si>
  <si>
    <t>1.3 RENDSZERLEÍRÁS</t>
  </si>
  <si>
    <t>1.4 GÁZIPARI MŰKÖDÉSI ENGEDÉLYEKKEL RENDELKEZŐ TÁRSASÁGOK</t>
  </si>
  <si>
    <t>2022. DECEMBER 31-ÉN</t>
  </si>
  <si>
    <t>COMPANIES WITH OPERATING LICENSE IN THE GAS SECTOR</t>
  </si>
  <si>
    <t>1.5 GÁZIPARI MŰKÖDÉSI ENGEDÉLYEKKEL RENDELKEZŐ TÁRSASÁGOK</t>
  </si>
  <si>
    <t>ÉVES ÁTLAGOS ÁLLOMÁNYI LÉTSZÁMA [fő]</t>
  </si>
  <si>
    <t>ANNUAL AVERAGE NUMBER OF STAFF IN COMPANIES WITH OPERATING</t>
  </si>
  <si>
    <t>1.6 FÖLDGÁZIPARI ENGEDÉLYESEK TULAJDONOSI MEGOSZLÁSA</t>
  </si>
  <si>
    <t>A JEGYZETT TŐKE ARÁNYÁBAN (ENGEDÉLYTÍPUSONKÉNT)</t>
  </si>
  <si>
    <t>2022. DECEMBER 31-ÉN [%-BAN]</t>
  </si>
  <si>
    <t>OWNERSHIP SHARE OF NATURAL GAS SECTOR LICENSEES IN THE PROPORTION</t>
  </si>
  <si>
    <t>1.7 PRIMER BELFÖLDI FÖLDGÁZFELHASZNÁLÁS ALAKULÁSA ÉS</t>
  </si>
  <si>
    <t>RÉSZARÁNYA A PRIMERENERGIAHORDOZÓ-FELHASZNÁLÁSBÓL [PJ, %]</t>
  </si>
  <si>
    <t>TRENDS AND SHARES OF NATURAL GAS</t>
  </si>
  <si>
    <t>1.8 FÖLDGÁZTERMELÉS ALAKULÁSA ÉS RÉSZARÁNYA</t>
  </si>
  <si>
    <t>A TELJES PRIMERENERGIA-TERMELESBŐL [PJ, %]</t>
  </si>
  <si>
    <t>TRENDS OF NATURAL GAS PRODUCTION AND ITS SHARE IN PRIMARY</t>
  </si>
  <si>
    <t>1.9 FÖLDGÁZIMPORT ALAKULÁSA ÉS RÉSZARÁNYA</t>
  </si>
  <si>
    <t>AZ ENERGIAHORDOZÓ-IMPORTBÓL [PJ, %]</t>
  </si>
  <si>
    <t>TRENDS OF NATURAL GAS IMPORT AND ITS SHARE</t>
  </si>
  <si>
    <t>1.10 A BRUTTÓ HAZAI TERMÉK, A BELFÖLDI FÖLDGÁZFOGYASZTÁS</t>
  </si>
  <si>
    <t>ÉS A FÖLDGÁZFELHASZNÁLÁS-IGÉNYESSÉG VÁLTOZÁSA [%]</t>
  </si>
  <si>
    <t>CHANGE IN GROSS DOMESTIC PRODUCT, DOMESTIC NATURAL GAS</t>
  </si>
  <si>
    <t>2.1 FÖLDGÁZSZÁLLÍTÓ ÉS -ELOSZTÓ VEZETÉKI, VALAMINT TÁROLÓI</t>
  </si>
  <si>
    <t>MŰSZAKI ADATOK</t>
  </si>
  <si>
    <t>TECHNICAL DATA OF NATURAL GAS TRANSMISSION AND DISTRIBUTION</t>
  </si>
  <si>
    <t>2.2A FÖLDGÁZSZÁLLÍTÓ- ÉS ELOSZTÓVEZETÉKI, VALAMINT TÁROLÓI</t>
  </si>
  <si>
    <t>PIPELINES AS WELL AS STORAGE FACILITIES.  .  .  .  .  .  .  .  .  .  .  .  .  .  .  .  .  .  .  .  .  .  . 21</t>
  </si>
  <si>
    <t>2.2B FÖLDGÁZSZÁLLÍTÓ- ÉS ELOSZTÓVEZETÉKI, VALAMINT TÁROLÓI</t>
  </si>
  <si>
    <t>PIPELINES AS WELL AS STORAGE FACILITIES.  .  .  .  .  .  .  .  .  .  .  .  .  .  .  .  .  .  .  .  .  .  . 22</t>
  </si>
  <si>
    <t>2.3 HATÁRKERESZTEZŐ, TERMELŐI ÉS TÁROLÓI PONTOK</t>
  </si>
  <si>
    <t>NAPI KAPACITÁSKIHASZNÁLTSÁGA [%]</t>
  </si>
  <si>
    <t>DAILY CAPACITY UTILIZATION OF THE CROSS BORDER,</t>
  </si>
  <si>
    <t>2.5 BELFÖLDI NAPI FOGYASZTÁSSTRUKTÚRA [GWh]</t>
  </si>
  <si>
    <t>2.6 2021–2022-ES ÉVEK NAPI FÖLDGÁZFELHASZNÁLÁSA, ÉS AZ ELMÚLT</t>
  </si>
  <si>
    <t>5 ÉV NAPI MINIMUM- ÉS MAXIMUM ÉRTÉKEI</t>
  </si>
  <si>
    <t>DAILY NATURAL GAS USE OF 2021 AND 2022, AND THE MINIMAL AND</t>
  </si>
  <si>
    <t>MAXIMAL DAILY VOLUMES OF THE PAST 5 YEARS.  .  .  .  .  .  .  .  .  .  .  .  .  .  .  .  .  .  .  . 27</t>
  </si>
  <si>
    <t>2.7 SZÁLLÍTÓRENDSZER FÖLDGÁZMÉRLEGE [TWh, MILLIÓ m3]</t>
  </si>
  <si>
    <t>2.8 SZÁLLÍTÓRENDSZER FÖLDGÁZMÉRLEGE HAVI BONTÁSBAN [2022, GWh]</t>
  </si>
  <si>
    <t>2.9 ORSZÁGOS FÖLDGÁZMÉRLEG [TJ]</t>
  </si>
  <si>
    <t>2.10 ÁTLAGOS ÉVES ORSZÁGOS FŰTŐÉRTÉK [MJ/M3 (15/15 °C)] ÉS ÉGÉSHŐ-</t>
  </si>
  <si>
    <t>ADATOK [kWh/m3 (25/0 °C)]</t>
  </si>
  <si>
    <t>AVERAGE ANNUAL [MJ/M3 (15 °C)] &amp; GROSS [KWH/M3 (25/0 °C)]</t>
  </si>
  <si>
    <t>2.11 NAPI KÖZÉPHŐMÉRSÉKLET HATÁSA A FÖLDGÁZFELHASZNÁLÁSRA [Mm3]</t>
  </si>
  <si>
    <t>2.12 FÖLDGÁZTÁROLÁSRA VONATKOZÓ ADATOK [TWh]</t>
  </si>
  <si>
    <t>3.1 EGYETEMES SZOLGÁLTATÁSBAN ELLÁTOTT ÉS SZABADPIACON VÁSÁRLÓ</t>
  </si>
  <si>
    <t>FELHASZNÁLÓK ADATAI [TWh]</t>
  </si>
  <si>
    <t>DATA OF CONSUMERS SUPPLIED IN UNIVERSAL SERVICE AND CONSUMERS</t>
  </si>
  <si>
    <t>3.2 FÖLDGÁZ EGYETEMES SZOLGÁLTATÓK, VALAMINT KERESKEDŐK</t>
  </si>
  <si>
    <t>ÉRTÉKESÍTÉSI ÉS ÁRBEVÉTELADATAI</t>
  </si>
  <si>
    <t>SALES AND REVENUE DATA OF NATURAL GAS UNIVERSAL SERVICE</t>
  </si>
  <si>
    <t>3.3 ELOSZTÓHÁLÓZATRA CSATLAKOZÓ FELHASZNÁLÓK SZÁMA</t>
  </si>
  <si>
    <t>3.4A EGY FELHASZNÁLÓRA VETÍTETT LAKOSSÁGI FÖLDGÁZFELHASZNÁLÁS</t>
  </si>
  <si>
    <t>TELEPÜLÉSENKÉNT [m3/felhasználó]</t>
  </si>
  <si>
    <t>HOUSEHOLD NATURAL GAS CONSUMPTION PER CONSUMER</t>
  </si>
  <si>
    <t>3.4B EGY FŐRE VETÍTETT LAKOSSÁGI FÖLDGÁZFELHASZNÁLÁS</t>
  </si>
  <si>
    <t>HOUSEHOLD NATURAL GAS CONSUMPTION PER CAPITA</t>
  </si>
  <si>
    <t>3.4C TELEPÜLÉSENKÉNTI FÖLDGÁZFELHASZNÁLÁS VÁLTOZÁSA</t>
  </si>
  <si>
    <t>3.5 FÖLDGÁZSZEKTOR PIACKONCENTRÁLTSÁGI MUTATÓI</t>
  </si>
  <si>
    <t>3.6 SZERVEZETT FÖLDGÁZPIACI ADATOK [TWh, millió Ft]</t>
  </si>
  <si>
    <t>3.7 A VEZETÉKES PB-GÁZ-SZOLGÁLTATÓK ÖSSZEFOGLALÓ ADATAI</t>
  </si>
  <si>
    <t>FÖLDGÁZSZÁLLÍTÁS ÉS -TÁROLÁS</t>
  </si>
  <si>
    <t>DEFINITION OF KEY TERMS.  .  .  .  .  .  .  .  .  .  .  .  .  .  .  .  . .  .  .  .  .  .  .  .  .    .  .  .  .  .  .  8</t>
  </si>
  <si>
    <t>SYSTEM DESCRIPTION .  .  .  .  .  .  .  .  .  .  .  .  .  .  .  .  .  .  .  .  .  .  .  .   .   .  .    .  .  .  .  .  . 11</t>
  </si>
  <si>
    <t>CURRENT OPERATIONAL MODEL OF THE DOMESTIC NATURAL GAS SECTOR .  .  .  .  .  10</t>
  </si>
  <si>
    <t>AS OF 31 DECEMBER 2022.  .  .  .  .  .  .  .  .  .  .  .  .  .  .  .  .  .  .  .  .  .  .  .  .  .  .  .  .    .  .  14</t>
  </si>
  <si>
    <t>LICENSE IN THE GAS SECTOR [person]  .  .  .  .  .  .  .  .  .  .  .  .  .  .  .  .  .  .  .  .  .  .  .  .  .  15</t>
  </si>
  <si>
    <t>OF SUBSCRIBED CAPITAL (BY LICENSE TYPE) AS OF 31 DECEMBER 2022 [%]   .  .  .  .  . 16</t>
  </si>
  <si>
    <t>ENERGY PRODUCTION [PJ, %].  .  .  .  .  .  .  .  .  .  .  .  .  .  .  .  .  .  .  .  .  .  .  .  .  .  .  .  .  .   17</t>
  </si>
  <si>
    <t>IN PRIMARY ENERGY SUPPLY [PJ, %].  .  .  .  .  .  .  .  .  .  .  .  .  .  .  .  .  .  .  .  .  .  .  .  .  .  .  17</t>
  </si>
  <si>
    <t>IN ENERGY IMPORTS [PJ, %]  .  .  .  .  .  .  .  .  .  .  .  .  .  .  .  .  .  .  .  .  .  .  .  .  .  .  .  .  .  .  . 18</t>
  </si>
  <si>
    <t>CONSUMPTION AND NATURAL GAS CONSUMPTION INTENSITY [%]  .  .  .  .  .  .  .  .  .  . 18</t>
  </si>
  <si>
    <t>NATURAL GAS TRANSMISSION AND STORAGE</t>
  </si>
  <si>
    <t>PIPELINES AS WELL AS STORAGE FACILITIES.  .  .  .  .  .  .  .  .  .  .  .  .  .  .  .  .  .  .  .  .  .  .  20</t>
  </si>
  <si>
    <t>NATURAL GAS PRODUCTION AND STORAGE POINTS [%] .  .  .  .  .  .  .  .  .  .  .  .  .  .  .  . 23</t>
  </si>
  <si>
    <t>NATURAL GAS PEAK DAY DATA [kWh].  .  .  .  .  .  .  .  .  .  .  .  .  .  .  .  .  .  .  .  .  .  .  .  .  .  24</t>
  </si>
  <si>
    <t>DAILY DOMESTIC CONSUMPTION STRUCTURE [GWh]  .  .  .  .  .  .  .  .  .  .  .  .  .  .  .  .  . 25</t>
  </si>
  <si>
    <t>NATURAL GAS BALANCE OF THE TRANSMISSION SYSTEM BY MONTH [2022, GWh] .  . 30</t>
  </si>
  <si>
    <t>NATURAL GAS BALANCE OF THE TRANSMISSION SYSTEM [TWh, mcm].  .  .  .  .  .  .  .  . 28</t>
  </si>
  <si>
    <t>NATIONAL NATURAL GAS BALANCE [TJ].  .  .  .  .  .  .  .  .  .  .  .  .  .  .  .  .  .  .  .  . .  .  .  .   31</t>
  </si>
  <si>
    <t>CALORIFIC VALUE DATA.  .  .  .  .  .  .  .  .  .  .  .  .  .  .  .  .  .  .  .  .  .  .  .  .  .  .  .  .  .  .  .  .  32</t>
  </si>
  <si>
    <t>DATA RELATED TO THE STORAGE OF NATURAL GAS [TWh]  .  .  .  .  .  .  .  .  .  .  .  .  .  . 35</t>
  </si>
  <si>
    <t>DAILY MEAN TEMPERATURE’S EFFECT ON NATURAL GAS CONSUMPTION [mcm] .  .  . 33</t>
  </si>
  <si>
    <t>FÖLDGÁZELOSZTÁS ÉS -KERESKEDELEM</t>
  </si>
  <si>
    <t>NATURAL GAS DISTRIBUTION AND TRADE</t>
  </si>
  <si>
    <t>HOSSZÚ IDŐSOROS ADATOK</t>
  </si>
  <si>
    <t>LONG TIME SERIES DATA</t>
  </si>
  <si>
    <t>4.2 FÖLDGÁZTERMELÉSI ADATOK</t>
  </si>
  <si>
    <t>4.3 FÖLDGÁZTERMELÉS ALAKULÁSA ÉS RÉSZARÁNYA</t>
  </si>
  <si>
    <t>A PRIMERENERGIAHORDOZÓ-TERMELÉSBŐL [PJ, %]</t>
  </si>
  <si>
    <t>TRENDS OF NATURAL GAS PRODUCTION AND ITS SHARE</t>
  </si>
  <si>
    <t>4.4 FÖLDGÁZ (FIZIKAI) IMPORT-EXPORT-TRANZIT ADATOK [GWh, millió m3]</t>
  </si>
  <si>
    <t>NATURAL GAS (PHYSICAL) IMPORT-EXPORT-TRANSIT DATA</t>
  </si>
  <si>
    <t>4.5 FÖLDGÁZIMPORT ALAKULÁSA ÉS RÉSZARÁNYA</t>
  </si>
  <si>
    <t>4.6 FÖLDGÁZ CSÚCSNAPI ADATOK [m3]</t>
  </si>
  <si>
    <t>4.7 SZÁLLÍTÓRENDSZER FÖLDGÁZMÉRLEGE [millió m3]</t>
  </si>
  <si>
    <t>NATURAL GAS BALANCE</t>
  </si>
  <si>
    <t>4.8 FÖLDGÁZSZÁLLÍTÁS ÉS -ELOSZTÁS FELHASZNÁLÓKNAK [millió m3]</t>
  </si>
  <si>
    <t>NATURAL GAS TRANSMISSION</t>
  </si>
  <si>
    <t>4.9 FÖLDGÁZSZÁLLÍTÓ VEZETÉKEK FEJLŐDÉSE</t>
  </si>
  <si>
    <t>4.10 FÖLDGÁZELOSZTÓ HÁLÓZAT FEJLŐDÉSE</t>
  </si>
  <si>
    <t>4.11 A GÁZIPARI ENGEDÉLYES TÁRSASÁGOK ÉVES ÁTLAGOS STATISZTIKAI</t>
  </si>
  <si>
    <t>LÉTSZÁMA</t>
  </si>
  <si>
    <t>4.12 VEZETÉKES PB-GÁZ-SZOLGÁLTATÓK ÖSSZEFOGLALÓ ADATAI</t>
  </si>
  <si>
    <t>NEMZETKÖZI ADATOK</t>
  </si>
  <si>
    <t>INTERNATIONAL DATA</t>
  </si>
  <si>
    <t>5.1 FÖLDGÁZTERMELÉS EURÓPÁBAN [GWh (GCV)]</t>
  </si>
  <si>
    <t>5.2 FÖLD ALATTI FÖLDGÁZTÁROLÓI KAPACITÁSOK</t>
  </si>
  <si>
    <t>EURÓPÁBAN 2022-BEN [TWh]</t>
  </si>
  <si>
    <t>5.3A BELFÖLDI BRUTTÓ FÖLDGÁZFELHASZNÁLÁS EURÓPÁBAN [GWh (GCV)]</t>
  </si>
  <si>
    <t>GROSS DOMESTIC NATURAL GAS CONSUMPTION</t>
  </si>
  <si>
    <t>5.3B EGY FŐRE JUTÓ BELFÖLDI</t>
  </si>
  <si>
    <t>BRUTTÓ FÖLDGÁZFELHASZNÁLÁS EURÓPÁBAN [MWh/fő]</t>
  </si>
  <si>
    <t>GROSS DOMESTIC NATURAL</t>
  </si>
  <si>
    <t>5.4 LAKOSSÁGI FOGYASZTÓK ÁTLAGOS FÖLDGÁZÁRAI</t>
  </si>
  <si>
    <t>EURÓPÁBAN ÉVES FELHASZNÁLÁS SZERINT</t>
  </si>
  <si>
    <t>AVERAGE HOUSEHOLD CONSUMER NATURAL GAS PRICES</t>
  </si>
  <si>
    <t>IN EUROPE BY ANNUAL CONSUMPTION.  .  .  .  .  .  .  .  .  .  .  .  .  .  .  .  .  .  .  .  .  .  .  .  .  65</t>
  </si>
  <si>
    <t>5.5 IPARI FOGYASZTÓK ÁTLAGOS FÖLDGÁZÁRAI</t>
  </si>
  <si>
    <t>IN EUROPE BY ANNUAL CONSUMPTION.  .  .  .  .  .  .  .  .  .  .  .  .  .  .  .  .  .  .  .  .  .  .  .  .  67</t>
  </si>
  <si>
    <t>PURCHASING IN THE LIBERALIZED MARKET [TWh].  .  .  .  .  .  .  .  .  .  .  .  .  .  .  .  .  .  .  39</t>
  </si>
  <si>
    <t>PROVIDERS AND TRADERS.  .  .  .  .  .  .  .  .  .  .  .  .  .  .  .  .  .  .  .  .  .  .  .  .  .  .  .  .  .  .  .  41</t>
  </si>
  <si>
    <t>AS OF 31 DECEMBER [thousand consumers]  .  .  .  .  .  .  .  .  .  .  .  .  .  .  .  .  .  .  .  .  .  .  42</t>
  </si>
  <si>
    <t>BY SETTLEMENTS [m3/user] .  .  .  .  .  .  .  .  .  .  .  .  .  .  .  .  .  .  .  .  .  .  .  .  .  .  .  .  .  .  .  43</t>
  </si>
  <si>
    <t>BY SETTLEMENTS [m3/capita].  .  .  .  .  .  .  .  .  .  .  .  .  .  .  .  .  .  .  .  .  .  .  .  .  .  .  .  .  .  43</t>
  </si>
  <si>
    <t>(2022/2021, [%])  .  .  .  .  .  .  .  .  .  .  .  .  .  .  .  .  .  .  .  .  .  .  .  .  .  .  .  .  .  .  .  .  .  .  .  .   44</t>
  </si>
  <si>
    <t>MARKET-CONCENTRATION INDICATORS OF THE NATURAL GAS SECTOR .  .  .  .  .  .  .  45</t>
  </si>
  <si>
    <t>ORGANIZED NATURAL GAS MARKET DATA [TWh, million HUF]  .  .  .  .  .  .  .  .  .  .  .  .  46</t>
  </si>
  <si>
    <t>SUMMARY DATA OF PIPELINE SUPPLIERS OF PROPANE-BUTANE GAS .  .  .  .  .  .  .  .  .  47</t>
  </si>
  <si>
    <t>IN PRIMARY ENERGY SUPPLY [PJ, %].  .  .  .  .  .  .  .  .  .  .  .  .  .  .  .  .  .  .  .  .  .  .  .  .  .  .  49</t>
  </si>
  <si>
    <t>NATURAL GAS PRODUCTION DATA .  .  .  .  .  .  .  .  .  .  .  .  .  .  .  .  .  .  .  .  .  .  .  .  .  .  .  49</t>
  </si>
  <si>
    <t>IN PRIMARY ENERGY PRODUCTION [PJ, %]  .  .  .  .  .  .  .  .  .  .  .  .  .  .  .  .  .  .  .  .  .  .  . 50</t>
  </si>
  <si>
    <t>[GWh, mcm].  .  .  .  .  .  .  .  .  .  .  .  .  .  .  .  .  .  .  .  .  .  .  .  .  .  .  .  .  .  .  .  .  .  .  .  .  .  .  . 50</t>
  </si>
  <si>
    <t>IN ENERGY IMPORTS [PJ, %]  .  .  .  .  .  .  .  .  .  .  .  .  .  .  .  .  .  .  .  .  .  .  .  .  .  .  .  .  .  .  . 52</t>
  </si>
  <si>
    <t>NATURAL GAS PEAK DAY DATA [m3]   .  .  .  .  .  .  .  .  .  .  .  .  .  .  .  .  .  .  .  .  .  .  .  .  .  . 53</t>
  </si>
  <si>
    <t>OF THE TRANSMISSION SYSTEM [mcm]  .  .  .  .  .  .  .  .  .  .  .  .  .  .  .  .  .  .  .  .  .  .  .  .  . 54</t>
  </si>
  <si>
    <t>AND DISTRIBUTION TO END USERS [mcm]  .  .  .  .  .  .  .  .  .  .  .  .  .  .  .  .  .  .  .  .  .  .  .  57</t>
  </si>
  <si>
    <t>DEVELOPMENT OF THE NATURAL GAS TRANSMISSION PIPELINES .  .  .  .  .  .  .  .  .  .  .  58</t>
  </si>
  <si>
    <t>DEVELOPMENT OF THE NATURAL GAS DISTRIBUTION NETWORK  .  .  .  .  .  .  .  .  .  .  . 59</t>
  </si>
  <si>
    <t>LICENSE IN THE GAS SECTOR  .  .  .  .  .  .  .  .  .  .  .  .  .  .  .  .  .  .  .  .  .  .  .  .  .  .  .  .  .  .  60</t>
  </si>
  <si>
    <t>SUMMARY DATA OF PIPELINE SUPPLIERS OF PROPANE-BUTANE GAS  .  .  .  .  .  .  .  .  . 60</t>
  </si>
  <si>
    <t>NATURAL GAS PRODUCTION IN EUROPE [GWh (GCV)] .  .  .  .  .  .  .  .  .  .  .  .  .  .  .  .  . 62</t>
  </si>
  <si>
    <t>IN EUROPE IN 2022 [TWh]  .  .  .  .  .  .  .  .  .  .  .  .  .  .  .  .  .  .  .  .  .  .  .  .  .  .  .  .  .  .  .   63</t>
  </si>
  <si>
    <t>IN EUROPE [GWh (GCV)].  .  .  .  .  .  .  .  .  .  .  .  .  .  .  .  .  .  .  .  .  .  .  .  .  .  .  .  .  .  .  .  .  64</t>
  </si>
  <si>
    <t>GAS CONSUMPTION IN EUROPE PER CAPITA [MWh/capita]   .  .  ..  .  .  .  .  .  .  .  .  .  .  64</t>
  </si>
  <si>
    <t>Tisztelt Olvasó!</t>
  </si>
  <si>
    <t>Dr. Juhász Edit</t>
  </si>
  <si>
    <t>elnök</t>
  </si>
  <si>
    <t>Magyar Energetikai</t>
  </si>
  <si>
    <t>és Közmű-szabályozási</t>
  </si>
  <si>
    <t>Hivatal</t>
  </si>
  <si>
    <t>Ferencz I. Szabolcs</t>
  </si>
  <si>
    <t>elnök-vezérigazgató</t>
  </si>
  <si>
    <t>FGSZ Zrt</t>
  </si>
  <si>
    <r>
      <rPr>
        <b/>
        <sz val="11"/>
        <color theme="1"/>
        <rFont val="Calibri"/>
        <family val="2"/>
        <charset val="238"/>
        <scheme val="minor"/>
      </rPr>
      <t>Kovács Botond</t>
    </r>
    <r>
      <rPr>
        <sz val="11"/>
        <color theme="1"/>
        <rFont val="Calibri"/>
        <family val="2"/>
        <charset val="238"/>
        <scheme val="minor"/>
      </rPr>
      <t xml:space="preserve"> – FGSZ Zrt.</t>
    </r>
  </si>
  <si>
    <t>Bigstock, iStock</t>
  </si>
  <si>
    <r>
      <rPr>
        <b/>
        <sz val="11"/>
        <color theme="1"/>
        <rFont val="Calibri"/>
        <family val="2"/>
        <charset val="238"/>
        <scheme val="minor"/>
      </rPr>
      <t>·                     nagy nyomású földgázszállító vezeték rendszerből</t>
    </r>
    <r>
      <rPr>
        <sz val="11"/>
        <color theme="1"/>
        <rFont val="Calibri"/>
        <family val="2"/>
        <charset val="238"/>
        <scheme val="minor"/>
      </rPr>
      <t xml:space="preserve">, / a high-pressure natural gas </t>
    </r>
    <r>
      <rPr>
        <sz val="11"/>
        <rFont val="Calibri"/>
        <family val="2"/>
        <charset val="238"/>
        <scheme val="minor"/>
      </rPr>
      <t xml:space="preserve">pipeline </t>
    </r>
    <r>
      <rPr>
        <sz val="11"/>
        <color theme="1"/>
        <rFont val="Calibri"/>
        <family val="2"/>
        <charset val="238"/>
        <scheme val="minor"/>
      </rPr>
      <t>system,</t>
    </r>
  </si>
  <si>
    <r>
      <rPr>
        <b/>
        <sz val="11"/>
        <rFont val="Calibri"/>
        <family val="2"/>
        <charset val="238"/>
        <scheme val="minor"/>
      </rPr>
      <t>-          5 db tárolói kiadási pont (Hajdúszoboszló; Kardoskút; Zsana; Pusztaederics; Szőreg).</t>
    </r>
    <r>
      <rPr>
        <sz val="11"/>
        <rFont val="Calibri"/>
        <family val="2"/>
        <charset val="238"/>
        <scheme val="minor"/>
      </rPr>
      <t xml:space="preserve">
-          5 storage facility exit points (Hajdúszoboszló; Kardoskút; Zsana; Pusztaederics; Szőreg).</t>
    </r>
  </si>
  <si>
    <r>
      <rPr>
        <b/>
        <sz val="11"/>
        <rFont val="Calibri"/>
        <family val="2"/>
        <charset val="238"/>
      </rPr>
      <t>-         17 db hazai termelési betáplálási pont (Algyő III. "0" pont; Endrőd "0" pont; Hajdúszoboszló "0" pont; Karcag II. (Bucsa) "0" pont; Szank "0" pont; Babócsa "0" pont; Babócsa „Regionális”; Kardoskút „Regionális  6 bar”; Kardoskút „Regionális 15 bar”; Pusztaederics "0" pont; Tiszavasvári II "0" pont; Kenderes II. "0" pont, Zsámbok "0" pont; Edde "0" pont, Sáránd "0" pont; Drávaszerdahely "0" pont, Méhkerék "0" pont)</t>
    </r>
    <r>
      <rPr>
        <sz val="11"/>
        <rFont val="Calibri"/>
        <family val="2"/>
        <charset val="238"/>
        <scheme val="minor"/>
      </rPr>
      <t xml:space="preserve">
-    17 domestic production entry points (Algyő III. "0" point; Endrőd "0" point; Hajdúszoboszló "0" point; Karcag II. (Bucsa) "0" point; Szank "0" point; Babócsa "0" point; Babócsa „Regional”; Kardoskút „Regional  6 bar”; Kardoskút „Regional 15 bar”; Pusztaederics "0" point; Tiszavasvári II "0" point; Kenderes II. "0" point, Zsámbok "0" point; Edde "0" point, Sáránd "0" point;  Drávaszerdahely "0" point, Méhkerék "0" point)</t>
    </r>
  </si>
  <si>
    <t>Respect Energy Fuels sp. z o.o.</t>
  </si>
  <si>
    <t>SUSTAINABLE ENERGY SUPPLY LTD OOD</t>
  </si>
  <si>
    <t>MANDARAX TRADE S.R.L.</t>
  </si>
  <si>
    <t>MET CET GmbH</t>
  </si>
  <si>
    <t>AOT Energy Netherlands B.V.</t>
  </si>
  <si>
    <t>M-GAZ EOOD</t>
  </si>
  <si>
    <t>MVM CEEnergy Croatia d.o.o.</t>
  </si>
  <si>
    <t>D.Trading d.o.o.</t>
  </si>
  <si>
    <t>DEPA Commercial S.A</t>
  </si>
  <si>
    <t>Naftogaz Slovakia s.r.o</t>
  </si>
  <si>
    <t>Energiko EOOD</t>
  </si>
  <si>
    <t>Overgas INC. AD</t>
  </si>
  <si>
    <t>SANIA Power s.r.o.</t>
  </si>
  <si>
    <t>GET ENERGY TRADING S.R.L.</t>
  </si>
  <si>
    <t>SLOVNAFT a.s.</t>
  </si>
  <si>
    <t>Vanguard Commodities Kft.</t>
  </si>
  <si>
    <t>KOLIBER Energy Trading Spólka Z.O.O A</t>
  </si>
  <si>
    <t>Kolmar Bulgaria EOOD</t>
  </si>
  <si>
    <t>Primer belföldi földgázfelhasználás  [PJ]
Primary natural gas use [PJ]</t>
  </si>
  <si>
    <t>Teljes primerenergia felhasználás [PJ]
Total primary energy use  [PJ]</t>
  </si>
  <si>
    <t>Földgáz aránya a teljes primerenergia-felhasználásban [%]
Share of natural gas in total primary energy use [%]</t>
  </si>
  <si>
    <t>2 A tábla adatait pontosították az előző évi kiadványéhoz képest. | The data of the table has been revised since the previous edition of the publication.</t>
  </si>
  <si>
    <t>Primer energiahordozó-termelés  [PJ]
Primary energy production [PJ]</t>
  </si>
  <si>
    <t>Földgáztermelés részaránya a primer energiahordozó-termelésből        [%]
Share of natural gas produciton in primary energy production [%]</t>
  </si>
  <si>
    <t>Az adattartalom hosszú idősorban megtalálható a 4.3-as táblázatban. | Long time series data can be found in table 4.3.</t>
  </si>
  <si>
    <t>Az adattartalom hosszú idősorban megtalálható a 4.5-ös táblázatban. | Long time series data can be found in table 4.5.</t>
  </si>
  <si>
    <r>
      <rPr>
        <vertAlign val="superscript"/>
        <sz val="10"/>
        <rFont val="Arial"/>
        <family val="2"/>
        <charset val="238"/>
      </rPr>
      <t>1</t>
    </r>
    <r>
      <rPr>
        <sz val="10"/>
        <rFont val="Arial"/>
        <family val="2"/>
        <charset val="238"/>
      </rPr>
      <t xml:space="preserve"> A KSH GDP árindexe alapján. Forrás: www.ksh.hu</t>
    </r>
  </si>
  <si>
    <r>
      <rPr>
        <b/>
        <vertAlign val="superscript"/>
        <sz val="11"/>
        <color theme="1"/>
        <rFont val="Calibri"/>
        <family val="2"/>
        <charset val="238"/>
        <scheme val="minor"/>
      </rPr>
      <t>2</t>
    </r>
    <r>
      <rPr>
        <b/>
        <sz val="11"/>
        <color theme="1"/>
        <rFont val="Calibri"/>
        <family val="2"/>
        <charset val="238"/>
        <scheme val="minor"/>
      </rPr>
      <t xml:space="preserve"> Tartalmazza</t>
    </r>
    <r>
      <rPr>
        <sz val="11"/>
        <color theme="1"/>
        <rFont val="Calibri"/>
        <family val="2"/>
        <charset val="238"/>
        <scheme val="minor"/>
      </rPr>
      <t xml:space="preserve">: </t>
    </r>
    <r>
      <rPr>
        <b/>
        <sz val="11"/>
        <color theme="1"/>
        <rFont val="Calibri"/>
        <family val="2"/>
        <charset val="238"/>
        <scheme val="minor"/>
      </rPr>
      <t>|</t>
    </r>
    <r>
      <rPr>
        <sz val="11"/>
        <color theme="1"/>
        <rFont val="Calibri"/>
        <family val="2"/>
        <charset val="238"/>
        <scheme val="minor"/>
      </rPr>
      <t xml:space="preserve"> Includes:
</t>
    </r>
    <r>
      <rPr>
        <b/>
        <sz val="11"/>
        <color theme="1"/>
        <rFont val="Calibri"/>
        <family val="2"/>
        <charset val="238"/>
        <scheme val="minor"/>
      </rPr>
      <t>- Átadás elosztóvezetékbe |</t>
    </r>
    <r>
      <rPr>
        <sz val="11"/>
        <color theme="1"/>
        <rFont val="Calibri"/>
        <family val="2"/>
        <charset val="238"/>
        <scheme val="minor"/>
      </rPr>
      <t xml:space="preserve"> Delivery to distribution pipeline
</t>
    </r>
    <r>
      <rPr>
        <b/>
        <sz val="11"/>
        <color theme="1"/>
        <rFont val="Calibri"/>
        <family val="2"/>
        <charset val="238"/>
        <scheme val="minor"/>
      </rPr>
      <t>- Átadás szállítóvezetékről közvetlenül ellátott fogyasztóknak |</t>
    </r>
    <r>
      <rPr>
        <sz val="11"/>
        <color theme="1"/>
        <rFont val="Calibri"/>
        <family val="2"/>
        <charset val="238"/>
        <scheme val="minor"/>
      </rPr>
      <t xml:space="preserve"> Delivery to consumers directly supplied from transmission pipeline
</t>
    </r>
    <r>
      <rPr>
        <b/>
        <sz val="11"/>
        <color theme="1"/>
        <rFont val="Calibri"/>
        <family val="2"/>
        <charset val="238"/>
        <scheme val="minor"/>
      </rPr>
      <t>- Szigetüzemnek  (vagy fél-szigetüzemnek) átadás |</t>
    </r>
    <r>
      <rPr>
        <sz val="11"/>
        <color theme="1"/>
        <rFont val="Calibri"/>
        <family val="2"/>
        <charset val="238"/>
        <scheme val="minor"/>
      </rPr>
      <t xml:space="preserve"> Delivery to isolated operation  (or semi-isolated operation)
</t>
    </r>
    <r>
      <rPr>
        <b/>
        <sz val="11"/>
        <color theme="1"/>
        <rFont val="Calibri"/>
        <family val="2"/>
        <charset val="238"/>
        <scheme val="minor"/>
      </rPr>
      <t xml:space="preserve">- Magas inerttartalmú gáz (célvezetéken) | </t>
    </r>
    <r>
      <rPr>
        <sz val="11"/>
        <color theme="1"/>
        <rFont val="Calibri"/>
        <family val="2"/>
        <charset val="238"/>
        <scheme val="minor"/>
      </rPr>
      <t xml:space="preserve">Gas with high inert content (in direct pipeline)
</t>
    </r>
    <r>
      <rPr>
        <b/>
        <sz val="11"/>
        <color theme="1"/>
        <rFont val="Calibri"/>
        <family val="2"/>
        <charset val="238"/>
        <scheme val="minor"/>
      </rPr>
      <t>- FGSZ saját felhasználása+egyenleg |</t>
    </r>
    <r>
      <rPr>
        <sz val="11"/>
        <color theme="1"/>
        <rFont val="Calibri"/>
        <family val="2"/>
        <charset val="238"/>
        <scheme val="minor"/>
      </rPr>
      <t xml:space="preserve"> Own consumption of FGSZ+balance</t>
    </r>
  </si>
  <si>
    <r>
      <rPr>
        <b/>
        <vertAlign val="superscript"/>
        <sz val="11"/>
        <color theme="1"/>
        <rFont val="Calibri"/>
        <family val="2"/>
        <charset val="238"/>
        <scheme val="minor"/>
      </rPr>
      <t>3</t>
    </r>
    <r>
      <rPr>
        <b/>
        <sz val="11"/>
        <color theme="1"/>
        <rFont val="Calibri"/>
        <family val="2"/>
        <charset val="238"/>
        <scheme val="minor"/>
      </rPr>
      <t xml:space="preserve"> Földgáz igényesség: bruttó hazai termék egységnyi változásához tartozó földgázfelhasználás. |</t>
    </r>
    <r>
      <rPr>
        <sz val="11"/>
        <color theme="1"/>
        <rFont val="Calibri"/>
        <family val="2"/>
        <charset val="238"/>
        <scheme val="minor"/>
      </rPr>
      <t xml:space="preserve"> Natural gas consumption intensity: natural gas consumption belonging to one unit change in gross domestic product.</t>
    </r>
  </si>
  <si>
    <r>
      <rPr>
        <b/>
        <vertAlign val="superscript"/>
        <sz val="11"/>
        <color theme="1"/>
        <rFont val="Calibri"/>
        <family val="2"/>
        <charset val="238"/>
        <scheme val="minor"/>
      </rPr>
      <t xml:space="preserve">4 </t>
    </r>
    <r>
      <rPr>
        <b/>
        <sz val="11"/>
        <color theme="1"/>
        <rFont val="Calibri"/>
        <family val="2"/>
        <charset val="238"/>
        <scheme val="minor"/>
      </rPr>
      <t xml:space="preserve">Előzetes adatok | </t>
    </r>
    <r>
      <rPr>
        <sz val="11"/>
        <color theme="1"/>
        <rFont val="Calibri"/>
        <family val="2"/>
        <charset val="238"/>
      </rPr>
      <t>Preliminary data</t>
    </r>
  </si>
  <si>
    <t>Átadóállomások száma [db]*
Number of exit points [pcs]*</t>
  </si>
  <si>
    <t>1 A kiadási pontok nem tartalmazzák a keverőköri kiadásokat, a tárolói és a határkeresztező kiadási pontokat.</t>
  </si>
  <si>
    <t>1 Neither blending circle exit points, nor storage facility and cross-border exit points are included in exit points.</t>
  </si>
  <si>
    <r>
      <t xml:space="preserve">Szerb/magyar összekötő vezeték betáplálási pont (Kiskundorozsma 2) </t>
    </r>
    <r>
      <rPr>
        <i/>
        <sz val="11"/>
        <rFont val="Calibri"/>
        <family val="2"/>
        <charset val="238"/>
        <scheme val="minor"/>
      </rPr>
      <t>Serbia/Hungary interconnector entry point (Kiskundorozsma 2)</t>
    </r>
  </si>
  <si>
    <r>
      <rPr>
        <b/>
        <i/>
        <sz val="11"/>
        <rFont val="Calibri"/>
        <family val="2"/>
        <charset val="238"/>
      </rPr>
      <t>Gázátadó állomások</t>
    </r>
    <r>
      <rPr>
        <i/>
        <sz val="11"/>
        <rFont val="Calibri"/>
        <family val="2"/>
        <charset val="238"/>
      </rPr>
      <t xml:space="preserve">
Gas delivery points</t>
    </r>
  </si>
  <si>
    <t>Natural gas balance of the transmission network [TWh, million m3]</t>
  </si>
  <si>
    <t>Primer belföldi felhasználás |TPES2</t>
  </si>
  <si>
    <r>
      <rPr>
        <sz val="11"/>
        <rFont val="Calibri"/>
        <family val="2"/>
        <charset val="238"/>
        <scheme val="minor"/>
      </rPr>
      <t>2023</t>
    </r>
    <r>
      <rPr>
        <vertAlign val="superscript"/>
        <sz val="11"/>
        <rFont val="Calibri"/>
        <family val="2"/>
        <charset val="238"/>
        <scheme val="minor"/>
      </rPr>
      <t xml:space="preserve"> 1</t>
    </r>
  </si>
  <si>
    <t>DAILY MEAN TEMPERATURE’S EFFECT ON NATURAL GAS CONSUMPTION [mcm]</t>
  </si>
  <si>
    <t>NAPI KÖZÉPHŐMÉRSÉKLET HATÁSA A FÖLDGÁZFELHASZNÁLÁSRA [Mm3]</t>
  </si>
  <si>
    <r>
      <rPr>
        <b/>
        <vertAlign val="superscript"/>
        <sz val="11"/>
        <color theme="1"/>
        <rFont val="Calibri"/>
        <family val="2"/>
        <charset val="238"/>
      </rPr>
      <t>2</t>
    </r>
    <r>
      <rPr>
        <b/>
        <sz val="11"/>
        <color theme="1"/>
        <rFont val="Calibri"/>
        <family val="2"/>
        <charset val="238"/>
      </rPr>
      <t xml:space="preserve"> A betárolás nem egyezik meg a 2.5, 2.6 és 4.6-os táblázat betárolás sorával, mivel tartalmazza a tárolók nem szállítóvezetékről történő földgázátvételét.</t>
    </r>
    <r>
      <rPr>
        <sz val="11"/>
        <color theme="1"/>
        <rFont val="Calibri"/>
        <family val="2"/>
        <charset val="238"/>
        <scheme val="minor"/>
      </rPr>
      <t xml:space="preserve"> | The injection column is not equal to table 2.5, 2.6 and 4,6's injection to storage line, as this table contains the injection from outside of the transmission system.</t>
    </r>
  </si>
  <si>
    <r>
      <rPr>
        <b/>
        <vertAlign val="superscript"/>
        <sz val="11"/>
        <color theme="1"/>
        <rFont val="Calibri"/>
        <family val="2"/>
        <charset val="238"/>
      </rPr>
      <t>2</t>
    </r>
    <r>
      <rPr>
        <b/>
        <sz val="11"/>
        <color theme="1"/>
        <rFont val="Calibri"/>
        <family val="2"/>
        <charset val="238"/>
      </rPr>
      <t xml:space="preserve"> A kitárolás nem egyezik meg a 2.6, 2.7 és 4.6-os táblázat tárolói átvétel sorával, mivel tartalmazza a tárolók nem szállítóvezetékre történő földgázátadását. </t>
    </r>
    <r>
      <rPr>
        <sz val="11"/>
        <color theme="1"/>
        <rFont val="Calibri"/>
        <family val="2"/>
        <charset val="238"/>
        <scheme val="minor"/>
      </rPr>
      <t>| The withdrawal is not equal to table 2.5, 2.6 and 4.6's withdrawal to storage line, as this table contains the withdrawal outside of the transmission system.</t>
    </r>
  </si>
  <si>
    <t>Szabadpiaci kereskedők árbevétel adatai (millió Ft)*
Sales revenue data of liberalized market traders (million HUF)*</t>
  </si>
  <si>
    <r>
      <rPr>
        <b/>
        <sz val="11"/>
        <color theme="1"/>
        <rFont val="Calibri"/>
        <family val="2"/>
        <charset val="238"/>
      </rPr>
      <t>* Nem tartalmazza a szállítási rendszerüzemeltetőknek, szállítási rendszerirányítónak való értékesítést, valamint a saját jogon importáló felhasználók importját. |</t>
    </r>
    <r>
      <rPr>
        <sz val="11"/>
        <color theme="1"/>
        <rFont val="Calibri"/>
        <family val="2"/>
        <charset val="238"/>
        <scheme val="minor"/>
      </rPr>
      <t xml:space="preserve"> Does not include sales to the transmission system management company, to the transmission system operator and sales to consumers through site pipeline and regional system.</t>
    </r>
  </si>
  <si>
    <t>A táblázat adatai nem egyeznek meg az 1.8, 1.9, 2.8, 4.1 és 4.3-as táblázatban feltüntetett termelési adatokkal a fentiek következtében. 
The dataset is not equal to the data represented in tables 1.8, 1.9, 2.8, 4.1 and 4.3 due to the aforementioned reasons.</t>
  </si>
  <si>
    <t>Import (Drávaszerdahely)</t>
  </si>
  <si>
    <r>
      <t>Földgáz csúcsnapi adatok (m</t>
    </r>
    <r>
      <rPr>
        <b/>
        <vertAlign val="superscript"/>
        <sz val="11"/>
        <rFont val="Calibri"/>
        <family val="2"/>
        <charset val="238"/>
        <scheme val="minor"/>
      </rPr>
      <t>3</t>
    </r>
    <r>
      <rPr>
        <b/>
        <sz val="11"/>
        <rFont val="Calibri"/>
        <family val="2"/>
        <charset val="238"/>
        <scheme val="minor"/>
      </rPr>
      <t>)| Natural gas peak day data (m</t>
    </r>
    <r>
      <rPr>
        <b/>
        <vertAlign val="superscript"/>
        <sz val="11"/>
        <rFont val="Calibri"/>
        <family val="2"/>
        <charset val="238"/>
        <scheme val="minor"/>
      </rPr>
      <t>3</t>
    </r>
    <r>
      <rPr>
        <b/>
        <sz val="11"/>
        <rFont val="Calibri"/>
        <family val="2"/>
        <charset val="238"/>
        <scheme val="minor"/>
      </rPr>
      <t>)</t>
    </r>
  </si>
  <si>
    <r>
      <t xml:space="preserve">Elosztóvezetéki fogyasztás </t>
    </r>
    <r>
      <rPr>
        <vertAlign val="superscript"/>
        <sz val="11"/>
        <rFont val="Calibri"/>
        <family val="2"/>
        <charset val="238"/>
        <scheme val="minor"/>
      </rPr>
      <t>1</t>
    </r>
    <r>
      <rPr>
        <sz val="11"/>
        <rFont val="Calibri"/>
        <family val="2"/>
        <charset val="238"/>
        <scheme val="minor"/>
      </rPr>
      <t xml:space="preserve">
Distribution pipeline consumption </t>
    </r>
    <r>
      <rPr>
        <vertAlign val="superscript"/>
        <sz val="11"/>
        <rFont val="Calibri"/>
        <family val="2"/>
        <charset val="238"/>
        <scheme val="minor"/>
      </rPr>
      <t>1</t>
    </r>
  </si>
  <si>
    <r>
      <t xml:space="preserve">Szállítóvezetékről közvetlenül ellátott fogyasztása </t>
    </r>
    <r>
      <rPr>
        <vertAlign val="superscript"/>
        <sz val="11"/>
        <rFont val="Calibri"/>
        <family val="2"/>
        <charset val="238"/>
        <scheme val="minor"/>
      </rPr>
      <t>2</t>
    </r>
    <r>
      <rPr>
        <sz val="11"/>
        <rFont val="Calibri"/>
        <family val="2"/>
        <charset val="238"/>
        <scheme val="minor"/>
      </rPr>
      <t xml:space="preserve">
Consumption of direct transmission pipeline consumers </t>
    </r>
    <r>
      <rPr>
        <vertAlign val="superscript"/>
        <sz val="11"/>
        <rFont val="Calibri"/>
        <family val="2"/>
        <charset val="238"/>
        <scheme val="minor"/>
      </rPr>
      <t>2</t>
    </r>
  </si>
  <si>
    <r>
      <t>Egyéb felhasználás és egyenleg</t>
    </r>
    <r>
      <rPr>
        <sz val="11"/>
        <rFont val="Calibri"/>
        <family val="2"/>
        <charset val="238"/>
        <scheme val="minor"/>
      </rPr>
      <t xml:space="preserve">
Other uses and balance</t>
    </r>
  </si>
  <si>
    <r>
      <t xml:space="preserve">Hazai termelés </t>
    </r>
    <r>
      <rPr>
        <vertAlign val="superscript"/>
        <sz val="11"/>
        <rFont val="Calibri"/>
        <family val="2"/>
        <charset val="238"/>
        <scheme val="minor"/>
      </rPr>
      <t>3</t>
    </r>
    <r>
      <rPr>
        <sz val="11"/>
        <rFont val="Calibri"/>
        <family val="2"/>
        <charset val="238"/>
        <scheme val="minor"/>
      </rPr>
      <t xml:space="preserve">
Domestic production </t>
    </r>
    <r>
      <rPr>
        <vertAlign val="superscript"/>
        <sz val="11"/>
        <rFont val="Calibri"/>
        <family val="2"/>
        <charset val="238"/>
        <scheme val="minor"/>
      </rPr>
      <t>3</t>
    </r>
  </si>
  <si>
    <r>
      <t xml:space="preserve">Import </t>
    </r>
    <r>
      <rPr>
        <vertAlign val="superscript"/>
        <sz val="11"/>
        <rFont val="Calibri"/>
        <family val="2"/>
        <charset val="238"/>
        <scheme val="minor"/>
      </rPr>
      <t>4</t>
    </r>
    <r>
      <rPr>
        <sz val="11"/>
        <rFont val="Calibri"/>
        <family val="2"/>
        <charset val="238"/>
        <scheme val="minor"/>
      </rPr>
      <t xml:space="preserve">
Imports </t>
    </r>
    <r>
      <rPr>
        <vertAlign val="superscript"/>
        <sz val="11"/>
        <rFont val="Calibri"/>
        <family val="2"/>
        <charset val="238"/>
        <scheme val="minor"/>
      </rPr>
      <t>4</t>
    </r>
  </si>
  <si>
    <r>
      <rPr>
        <b/>
        <sz val="11"/>
        <rFont val="Calibri"/>
        <family val="2"/>
        <charset val="238"/>
        <scheme val="minor"/>
      </rPr>
      <t>egyéb felhasználás és egyenleg</t>
    </r>
    <r>
      <rPr>
        <sz val="11"/>
        <rFont val="Calibri"/>
        <family val="2"/>
        <charset val="238"/>
        <scheme val="minor"/>
      </rPr>
      <t xml:space="preserve">
other uses and balance</t>
    </r>
  </si>
  <si>
    <r>
      <t xml:space="preserve">**** Nem tartalmazza azon földgázmennyiséget amit a termelők közvetlenül végfelhasználóknak adnak át, a termálvíz kisérőgázt valamint a hazai metántermelést. Az országos földgázmérleget a 2.7-es táblázat tartalmazza.
</t>
    </r>
    <r>
      <rPr>
        <sz val="11"/>
        <color theme="1"/>
        <rFont val="Calibri"/>
        <family val="2"/>
        <charset val="238"/>
        <scheme val="minor"/>
      </rPr>
      <t>Does not include gas directly transferred from producers to consumers, gas used from the own production of natural gas producers, methane production and gases accompanying thermal water extraction. The domestic natural gas balance is found in table 2.7.</t>
    </r>
  </si>
  <si>
    <r>
      <rPr>
        <b/>
        <sz val="11"/>
        <color theme="1"/>
        <rFont val="Calibri"/>
        <family val="2"/>
        <charset val="238"/>
        <scheme val="minor"/>
      </rPr>
      <t>A tárolónak átadás nem egyezik meg a 2.12-es táblázat betárolás oszlopával, mivel nem tartalmazza a tárolók nem szállítóvezetékről történő földgáz átvételét.</t>
    </r>
    <r>
      <rPr>
        <sz val="11"/>
        <color theme="1"/>
        <rFont val="Calibri"/>
        <family val="2"/>
        <charset val="238"/>
        <scheme val="minor"/>
      </rPr>
      <t xml:space="preserve"> 
The injection to storage is not equal to table 2.12's injection column, as this table does not contain the injection from outside to the transmission system.</t>
    </r>
  </si>
  <si>
    <r>
      <rPr>
        <b/>
        <sz val="11"/>
        <color theme="1"/>
        <rFont val="Calibri"/>
        <family val="2"/>
        <charset val="238"/>
        <scheme val="minor"/>
      </rPr>
      <t>A tárolóból átvétel nem egyezik meg a 2.12-es táblázat kitárolás oszlopával, mivel nem tartalmazza a tárolók nem szállítóvezetékre történő földgáz átadását.</t>
    </r>
    <r>
      <rPr>
        <sz val="11"/>
        <color theme="1"/>
        <rFont val="Calibri"/>
        <family val="2"/>
        <charset val="238"/>
        <scheme val="minor"/>
      </rPr>
      <t xml:space="preserve"> 
The withdrawal from storage is not equal to table 2.12's withdrawal column, as this table does not contain the withdrawal outside of the transmission system.</t>
    </r>
  </si>
  <si>
    <r>
      <rPr>
        <b/>
        <sz val="11"/>
        <rFont val="Calibri"/>
        <family val="2"/>
        <charset val="238"/>
        <scheme val="minor"/>
      </rPr>
      <t xml:space="preserve">* A termelőktől a szállítóvezetékbe átvett (keverőköri átadást is tartalmazó), bizonylatolt mennyiség. Nem tartalmazza a szigetüzembe táplált, a termelőktől közvetlenül a fogyasztóknak átadott, valamint a földgáztermelők saját termeléséből felhasznált földgázt.
</t>
    </r>
    <r>
      <rPr>
        <sz val="11"/>
        <rFont val="Calibri"/>
        <family val="2"/>
        <charset val="238"/>
        <scheme val="minor"/>
      </rPr>
      <t>Certified quantity injected into the transmsission system by the producers, including also the blending circuit injection.  Does not include delivery to blending circle, gas fed into isolated operation, gas directly transferred from producers to consumers, and gas used from the own production of natural gas producers.</t>
    </r>
  </si>
  <si>
    <r>
      <t>4.7 Szállítórendszer földgázmérlege [millió m</t>
    </r>
    <r>
      <rPr>
        <b/>
        <vertAlign val="superscript"/>
        <sz val="11"/>
        <color theme="1"/>
        <rFont val="Calibri"/>
        <family val="2"/>
        <charset val="238"/>
        <scheme val="minor"/>
      </rPr>
      <t>3</t>
    </r>
    <r>
      <rPr>
        <b/>
        <sz val="11"/>
        <color theme="1"/>
        <rFont val="Calibri"/>
        <family val="2"/>
        <charset val="238"/>
        <scheme val="minor"/>
      </rPr>
      <t>]</t>
    </r>
  </si>
  <si>
    <t>4.10</t>
  </si>
  <si>
    <r>
      <rPr>
        <b/>
        <sz val="11"/>
        <color theme="1"/>
        <rFont val="Times New Roman"/>
        <family val="1"/>
        <charset val="238"/>
      </rPr>
      <t>Az adattartalom hosszú idősorban megtalálható a 4.9-es táblázatban. | Long time series</t>
    </r>
    <r>
      <rPr>
        <sz val="11"/>
        <color theme="1"/>
        <rFont val="Times New Roman"/>
        <family val="1"/>
        <charset val="238"/>
      </rPr>
      <t xml:space="preserve"> data can be found in table 4.9.</t>
    </r>
  </si>
  <si>
    <t>4.12</t>
  </si>
  <si>
    <t>2021</t>
  </si>
  <si>
    <t>2022</t>
  </si>
  <si>
    <t>:</t>
  </si>
  <si>
    <t>* Az adatok az előző évi kiadványhoz képest pontosításra kerültek. | The data has been revised since the previous edition of the publication.</t>
  </si>
  <si>
    <r>
      <t>5.1  Földgáztermelés Európában [GWh (GCV)]</t>
    </r>
    <r>
      <rPr>
        <b/>
        <vertAlign val="superscript"/>
        <sz val="11"/>
        <color indexed="8"/>
        <rFont val="Calibri"/>
        <family val="2"/>
        <charset val="238"/>
      </rPr>
      <t>1</t>
    </r>
    <r>
      <rPr>
        <b/>
        <sz val="11"/>
        <color indexed="8"/>
        <rFont val="Calibri"/>
        <family val="2"/>
        <charset val="238"/>
      </rPr>
      <t xml:space="preserve"> </t>
    </r>
  </si>
  <si>
    <r>
      <t xml:space="preserve"> Natural gas production in Europe [GWh (GCV)]</t>
    </r>
    <r>
      <rPr>
        <vertAlign val="superscript"/>
        <sz val="11"/>
        <color indexed="8"/>
        <rFont val="Calibri"/>
        <family val="2"/>
        <charset val="238"/>
      </rPr>
      <t>1</t>
    </r>
  </si>
  <si>
    <r>
      <t xml:space="preserve">Ausztria </t>
    </r>
    <r>
      <rPr>
        <sz val="11"/>
        <rFont val="Calibri"/>
        <family val="2"/>
        <charset val="238"/>
        <scheme val="minor"/>
      </rPr>
      <t>- Austria</t>
    </r>
  </si>
  <si>
    <r>
      <t xml:space="preserve">Belgium </t>
    </r>
    <r>
      <rPr>
        <sz val="11"/>
        <rFont val="Calibri"/>
        <family val="2"/>
        <charset val="238"/>
        <scheme val="minor"/>
      </rPr>
      <t>- Belgium</t>
    </r>
  </si>
  <si>
    <r>
      <t xml:space="preserve">Bulgária </t>
    </r>
    <r>
      <rPr>
        <sz val="11"/>
        <rFont val="Calibri"/>
        <family val="2"/>
        <charset val="238"/>
        <scheme val="minor"/>
      </rPr>
      <t>- Bulgaria</t>
    </r>
  </si>
  <si>
    <r>
      <t>Ciprus</t>
    </r>
    <r>
      <rPr>
        <sz val="11"/>
        <rFont val="Calibri"/>
        <family val="2"/>
        <charset val="238"/>
        <scheme val="minor"/>
      </rPr>
      <t xml:space="preserve"> - Cyprus</t>
    </r>
  </si>
  <si>
    <r>
      <t>Csehország</t>
    </r>
    <r>
      <rPr>
        <sz val="11"/>
        <rFont val="Calibri"/>
        <family val="2"/>
        <charset val="238"/>
        <scheme val="minor"/>
      </rPr>
      <t xml:space="preserve"> - Czech Republic</t>
    </r>
  </si>
  <si>
    <r>
      <t>Dánia</t>
    </r>
    <r>
      <rPr>
        <sz val="11"/>
        <rFont val="Calibri"/>
        <family val="2"/>
        <charset val="238"/>
        <scheme val="minor"/>
      </rPr>
      <t xml:space="preserve"> - Denmark</t>
    </r>
  </si>
  <si>
    <r>
      <t xml:space="preserve">Észtország </t>
    </r>
    <r>
      <rPr>
        <sz val="11"/>
        <rFont val="Calibri"/>
        <family val="2"/>
        <charset val="238"/>
        <scheme val="minor"/>
      </rPr>
      <t>- Estonia</t>
    </r>
  </si>
  <si>
    <r>
      <t xml:space="preserve">Finnország </t>
    </r>
    <r>
      <rPr>
        <sz val="11"/>
        <rFont val="Calibri"/>
        <family val="2"/>
        <charset val="238"/>
        <scheme val="minor"/>
      </rPr>
      <t>- Finland</t>
    </r>
  </si>
  <si>
    <r>
      <t xml:space="preserve">Franciaország </t>
    </r>
    <r>
      <rPr>
        <sz val="11"/>
        <rFont val="Calibri"/>
        <family val="2"/>
        <charset val="238"/>
        <scheme val="minor"/>
      </rPr>
      <t>- France</t>
    </r>
  </si>
  <si>
    <r>
      <t xml:space="preserve">Görögország </t>
    </r>
    <r>
      <rPr>
        <sz val="11"/>
        <rFont val="Calibri"/>
        <family val="2"/>
        <charset val="238"/>
        <scheme val="minor"/>
      </rPr>
      <t>- Greece</t>
    </r>
  </si>
  <si>
    <r>
      <t xml:space="preserve">Hollandia </t>
    </r>
    <r>
      <rPr>
        <sz val="11"/>
        <rFont val="Calibri"/>
        <family val="2"/>
        <charset val="238"/>
        <scheme val="minor"/>
      </rPr>
      <t>- Netherlands</t>
    </r>
  </si>
  <si>
    <r>
      <t xml:space="preserve">Horvátország </t>
    </r>
    <r>
      <rPr>
        <sz val="11"/>
        <rFont val="Calibri"/>
        <family val="2"/>
        <charset val="238"/>
        <scheme val="minor"/>
      </rPr>
      <t>- Croatia</t>
    </r>
  </si>
  <si>
    <r>
      <t xml:space="preserve">Írország </t>
    </r>
    <r>
      <rPr>
        <sz val="11"/>
        <rFont val="Calibri"/>
        <family val="2"/>
        <charset val="238"/>
        <scheme val="minor"/>
      </rPr>
      <t>- Ireland</t>
    </r>
  </si>
  <si>
    <r>
      <t>Lengyelország</t>
    </r>
    <r>
      <rPr>
        <sz val="11"/>
        <rFont val="Calibri"/>
        <family val="2"/>
        <charset val="238"/>
        <scheme val="minor"/>
      </rPr>
      <t xml:space="preserve"> - Poland</t>
    </r>
  </si>
  <si>
    <r>
      <t xml:space="preserve">Lettország </t>
    </r>
    <r>
      <rPr>
        <sz val="11"/>
        <rFont val="Calibri"/>
        <family val="2"/>
        <charset val="238"/>
        <scheme val="minor"/>
      </rPr>
      <t>- Latvia</t>
    </r>
  </si>
  <si>
    <r>
      <t xml:space="preserve">Litvánia </t>
    </r>
    <r>
      <rPr>
        <sz val="11"/>
        <rFont val="Calibri"/>
        <family val="2"/>
        <charset val="238"/>
        <scheme val="minor"/>
      </rPr>
      <t>- Lithuania</t>
    </r>
  </si>
  <si>
    <r>
      <t xml:space="preserve">Luxemburg </t>
    </r>
    <r>
      <rPr>
        <sz val="11"/>
        <rFont val="Calibri"/>
        <family val="2"/>
        <charset val="238"/>
        <scheme val="minor"/>
      </rPr>
      <t>- Luxembourg</t>
    </r>
  </si>
  <si>
    <r>
      <t xml:space="preserve">Magyarország </t>
    </r>
    <r>
      <rPr>
        <sz val="11"/>
        <rFont val="Calibri"/>
        <family val="2"/>
        <charset val="238"/>
        <scheme val="minor"/>
      </rPr>
      <t>- Hungary</t>
    </r>
  </si>
  <si>
    <r>
      <t xml:space="preserve">Málta </t>
    </r>
    <r>
      <rPr>
        <sz val="11"/>
        <rFont val="Calibri"/>
        <family val="2"/>
        <charset val="238"/>
        <scheme val="minor"/>
      </rPr>
      <t>- Malta</t>
    </r>
  </si>
  <si>
    <r>
      <t xml:space="preserve">Németország </t>
    </r>
    <r>
      <rPr>
        <sz val="11"/>
        <rFont val="Calibri"/>
        <family val="2"/>
        <charset val="238"/>
        <scheme val="minor"/>
      </rPr>
      <t>- Germany</t>
    </r>
  </si>
  <si>
    <r>
      <t>Olaszország</t>
    </r>
    <r>
      <rPr>
        <sz val="11"/>
        <rFont val="Calibri"/>
        <family val="2"/>
        <charset val="238"/>
        <scheme val="minor"/>
      </rPr>
      <t xml:space="preserve"> - Italy</t>
    </r>
  </si>
  <si>
    <r>
      <t>Portugália</t>
    </r>
    <r>
      <rPr>
        <sz val="11"/>
        <rFont val="Calibri"/>
        <family val="2"/>
        <charset val="238"/>
        <scheme val="minor"/>
      </rPr>
      <t xml:space="preserve"> - Portugal</t>
    </r>
  </si>
  <si>
    <r>
      <t xml:space="preserve">Románia </t>
    </r>
    <r>
      <rPr>
        <sz val="11"/>
        <rFont val="Calibri"/>
        <family val="2"/>
        <charset val="238"/>
        <scheme val="minor"/>
      </rPr>
      <t>- Romania</t>
    </r>
  </si>
  <si>
    <r>
      <t xml:space="preserve">Spanyolország </t>
    </r>
    <r>
      <rPr>
        <sz val="11"/>
        <rFont val="Calibri"/>
        <family val="2"/>
        <charset val="238"/>
        <scheme val="minor"/>
      </rPr>
      <t>- Spain</t>
    </r>
  </si>
  <si>
    <r>
      <t>Svédország</t>
    </r>
    <r>
      <rPr>
        <sz val="11"/>
        <rFont val="Calibri"/>
        <family val="2"/>
        <charset val="238"/>
        <scheme val="minor"/>
      </rPr>
      <t xml:space="preserve"> - Sweden</t>
    </r>
  </si>
  <si>
    <r>
      <t xml:space="preserve">Szlovákia </t>
    </r>
    <r>
      <rPr>
        <sz val="11"/>
        <rFont val="Calibri"/>
        <family val="2"/>
        <charset val="238"/>
        <scheme val="minor"/>
      </rPr>
      <t>- Slovakia</t>
    </r>
  </si>
  <si>
    <r>
      <t>Szlovénia</t>
    </r>
    <r>
      <rPr>
        <sz val="11"/>
        <rFont val="Calibri"/>
        <family val="2"/>
        <charset val="238"/>
        <scheme val="minor"/>
      </rPr>
      <t xml:space="preserve"> - Slovenia</t>
    </r>
  </si>
  <si>
    <r>
      <rPr>
        <b/>
        <sz val="11"/>
        <rFont val="Calibri"/>
        <family val="2"/>
        <charset val="238"/>
      </rPr>
      <t>Albánia</t>
    </r>
    <r>
      <rPr>
        <sz val="11"/>
        <rFont val="Calibri"/>
        <family val="2"/>
        <charset val="238"/>
        <scheme val="minor"/>
      </rPr>
      <t xml:space="preserve"> - Albania</t>
    </r>
  </si>
  <si>
    <r>
      <t xml:space="preserve">Egyesült Királyság </t>
    </r>
    <r>
      <rPr>
        <sz val="11"/>
        <rFont val="Calibri"/>
        <family val="2"/>
        <charset val="238"/>
        <scheme val="minor"/>
      </rPr>
      <t>- United Kingdom</t>
    </r>
  </si>
  <si>
    <r>
      <t>Macedónia</t>
    </r>
    <r>
      <rPr>
        <sz val="11"/>
        <rFont val="Calibri"/>
        <family val="2"/>
        <charset val="238"/>
        <scheme val="minor"/>
      </rPr>
      <t xml:space="preserve"> - Former Yugoslav Republic of Macedonia</t>
    </r>
  </si>
  <si>
    <r>
      <t>Montenegró</t>
    </r>
    <r>
      <rPr>
        <sz val="11"/>
        <rFont val="Calibri"/>
        <family val="2"/>
        <charset val="238"/>
        <scheme val="minor"/>
      </rPr>
      <t xml:space="preserve"> - Montenegro</t>
    </r>
  </si>
  <si>
    <r>
      <t>Norvégia</t>
    </r>
    <r>
      <rPr>
        <sz val="11"/>
        <rFont val="Calibri"/>
        <family val="2"/>
        <charset val="238"/>
        <scheme val="minor"/>
      </rPr>
      <t xml:space="preserve"> - Norway</t>
    </r>
  </si>
  <si>
    <r>
      <t>Szerbia</t>
    </r>
    <r>
      <rPr>
        <sz val="11"/>
        <rFont val="Calibri"/>
        <family val="2"/>
        <charset val="238"/>
        <scheme val="minor"/>
      </rPr>
      <t xml:space="preserve"> - Serbia</t>
    </r>
  </si>
  <si>
    <r>
      <t xml:space="preserve">működő </t>
    </r>
    <r>
      <rPr>
        <sz val="11"/>
        <color theme="1"/>
        <rFont val="Calibri"/>
        <family val="2"/>
        <charset val="238"/>
        <scheme val="minor"/>
      </rPr>
      <t>in operation</t>
    </r>
  </si>
  <si>
    <r>
      <t xml:space="preserve">építés alatt </t>
    </r>
    <r>
      <rPr>
        <sz val="11"/>
        <color theme="1"/>
        <rFont val="Calibri"/>
        <family val="2"/>
        <charset val="238"/>
        <scheme val="minor"/>
      </rPr>
      <t>under construction</t>
    </r>
  </si>
  <si>
    <r>
      <t xml:space="preserve">tervezett </t>
    </r>
    <r>
      <rPr>
        <sz val="11"/>
        <color theme="1"/>
        <rFont val="Calibri"/>
        <family val="2"/>
        <charset val="238"/>
        <scheme val="minor"/>
      </rPr>
      <t>planned</t>
    </r>
  </si>
  <si>
    <t>Contains the data of the other, non EU-27 countries: Bosnia and Herzegovina, Georgia, Liechtenstein, North Macedonia, Republic of Moldova, Serbia, Turkey.</t>
  </si>
  <si>
    <t>Contains the data of the other, non EU-27 countries: Bosnia and Herzegovina, Georgia, North Macedonia, Republic of Moldova, Serbia.</t>
  </si>
  <si>
    <r>
      <rPr>
        <b/>
        <sz val="11"/>
        <color theme="1"/>
        <rFont val="Calibri"/>
        <family val="2"/>
        <charset val="238"/>
        <scheme val="minor"/>
      </rPr>
      <t xml:space="preserve">Tartalmazza az EU-27-en kívül egyéb európai országok adatait is: Bosznia és Hercegovina, Észak-Macedónia, Grúzia, Moldovai Köztársaság, Szerbia. </t>
    </r>
    <r>
      <rPr>
        <sz val="11"/>
        <color theme="1"/>
        <rFont val="Calibri"/>
        <family val="2"/>
        <charset val="238"/>
        <scheme val="minor"/>
      </rPr>
      <t>|</t>
    </r>
  </si>
  <si>
    <r>
      <rPr>
        <b/>
        <sz val="11"/>
        <color theme="1"/>
        <rFont val="Calibri"/>
        <family val="2"/>
        <charset val="238"/>
        <scheme val="minor"/>
      </rPr>
      <t xml:space="preserve">Nem tartalmazza a következő EU-tagállamok adatait: Ciprus, Málta. </t>
    </r>
    <r>
      <rPr>
        <sz val="11"/>
        <color theme="1"/>
        <rFont val="Calibri"/>
        <family val="2"/>
        <charset val="238"/>
        <scheme val="minor"/>
      </rPr>
      <t>| Does not contain the data of the following EU countries: Cyprus, Malta.</t>
    </r>
  </si>
  <si>
    <r>
      <rPr>
        <b/>
        <sz val="11"/>
        <color theme="1"/>
        <rFont val="Calibri"/>
        <family val="2"/>
        <charset val="238"/>
        <scheme val="minor"/>
      </rPr>
      <t>Tartalmazza az EU-27-en kívül egyéb európai országok adatait is: Bosznia és Hercegovina, Észak-Macedónia, Grúzia, Liechtenstein, Moldovai Köztársaság, Szerbia, Törökország.</t>
    </r>
    <r>
      <rPr>
        <sz val="11"/>
        <color theme="1"/>
        <rFont val="Calibri"/>
        <family val="2"/>
        <charset val="238"/>
        <scheme val="minor"/>
      </rPr>
      <t xml:space="preserve"> |</t>
    </r>
  </si>
  <si>
    <r>
      <rPr>
        <b/>
        <sz val="11"/>
        <color theme="1"/>
        <rFont val="Calibri"/>
        <family val="2"/>
        <charset val="238"/>
        <scheme val="minor"/>
      </rPr>
      <t>Az ábra adatait az előző évi kiadványéhoz képest pontosították.</t>
    </r>
    <r>
      <rPr>
        <sz val="11"/>
        <color theme="1"/>
        <rFont val="Calibri"/>
        <family val="2"/>
        <charset val="238"/>
        <scheme val="minor"/>
      </rPr>
      <t xml:space="preserve"> | The data of the chart has been revised since the previous edition of the publication.</t>
    </r>
  </si>
  <si>
    <r>
      <rPr>
        <b/>
        <sz val="11"/>
        <color theme="1"/>
        <rFont val="Calibri"/>
        <family val="2"/>
        <charset val="238"/>
        <scheme val="minor"/>
      </rPr>
      <t>Tartalmazza az EU-28-on kívül egyéb európai országok adatait is: Albánia, Macedónia, Norvégia, Szerbia, Törökország.</t>
    </r>
    <r>
      <rPr>
        <sz val="11"/>
        <color theme="1"/>
        <rFont val="Calibri"/>
        <family val="2"/>
        <charset val="238"/>
        <scheme val="minor"/>
      </rPr>
      <t xml:space="preserve"> | Contains the data of other, non EU-28 European</t>
    </r>
  </si>
  <si>
    <t>Albánia | Albania – AL Ausztria | Austria – AT Belgium | Belgium – BE Bosznia és Hercegovina | Bosnia and Herzegovina – BA Bulgária | Bulgaria – BG Cseh Köztársaság | Czech Republic – CZ Dánia | Denmark – DK Egyesült Királyság | United Kingdom – GB Észtország | Estonia – EE Finnország | Finland – FI Franciaország | France – FR</t>
  </si>
  <si>
    <t>Görögország | Greece – GR Hollandia | Netherlands – NL Horvátország | Croatia – HR Írország | Ireland – IE Lengyelország | Poland – PL Lettország | Latvia – LV Liechtenstein | Liechtenstein – LI Litvánia | Lithuania – LU Macedónia | Macedonia – MK Magyarország | Hungary – HU Németország | Germany – DE Norvégia | Norway – NO</t>
  </si>
  <si>
    <t>Olaszország | Italy – IT Portugália | Portugal – PT Románia | Romania – RO Spanyolország | Spain – ES Svédország | Sweden – SE Szerbia | Serbia – RS Szlovákia | Slovakia – SK Szlovénia | Slovenia – SI Törökország | Turkey – TR Ukrajna | Ukraine – UA</t>
  </si>
  <si>
    <r>
      <rPr>
        <b/>
        <sz val="11"/>
        <color theme="1"/>
        <rFont val="Calibri"/>
        <family val="2"/>
        <charset val="238"/>
        <scheme val="minor"/>
      </rPr>
      <t xml:space="preserve">Az országkódok jelentése megtalálható a fejezet végén. </t>
    </r>
    <r>
      <rPr>
        <sz val="11"/>
        <color theme="1"/>
        <rFont val="Calibri"/>
        <family val="2"/>
        <charset val="238"/>
        <scheme val="minor"/>
      </rPr>
      <t>| The legend for the country abbreviations can be found at the end of the chapter.</t>
    </r>
  </si>
  <si>
    <r>
      <rPr>
        <b/>
        <sz val="11"/>
        <color theme="1"/>
        <rFont val="Calibri"/>
        <family val="2"/>
        <charset val="238"/>
        <scheme val="minor"/>
      </rPr>
      <t>Nem tartalmazza azoknak az EU-tagállamoknak az adatait, amelyekben nincsen belföldi földgázfelhasználás: Ciprus, Málta.</t>
    </r>
    <r>
      <rPr>
        <sz val="11"/>
        <color theme="1"/>
        <rFont val="Calibri"/>
        <family val="2"/>
        <charset val="238"/>
        <scheme val="minor"/>
      </rPr>
      <t xml:space="preserve"> | Does not contain the data of the EU</t>
    </r>
  </si>
  <si>
    <t>Gázipari működési engedélyekkel rendelkező társaságok éves átlagos állományi létszáma [fő]</t>
  </si>
  <si>
    <t>Average number of staff in companies with operational license in the gas sector [person]</t>
  </si>
  <si>
    <t>ebből: engedélyes tevékenységet végzők összesen
of which: engaged in licensee activity in total</t>
  </si>
  <si>
    <t>ebből: földgáz-tárolói tevékenységet végzők
of which: engaged in natural gas storage activity</t>
  </si>
  <si>
    <t>földgázszállítási rendszerüzemeltetői tevékenységet végzők2
engaged in natural gas transmission activity2</t>
  </si>
  <si>
    <t>földgáz elosztói tevékenységet végzők
engaged in natural gas distribution</t>
  </si>
  <si>
    <t>földgáz kereskedelmi tevékenységet végzők
engaged in natural gas trading</t>
  </si>
  <si>
    <t>földgáz egyetemes szolgáltatói tevékenységet végzők
engaged in universal supplier activity of natural gas</t>
  </si>
  <si>
    <t>vezetékes PB-gáz szolgáltatóii tevékenységet végzők
engaged in pipeline supply of propane-butane gas</t>
  </si>
  <si>
    <t>szervezett földgázpiaci tevékenységet végzők
engaged in natural gas exchange activity</t>
  </si>
  <si>
    <t>Az Összesen sor adatai az előző évi kiadványhoz képest pontosításra kerültek. | The data in the Total line has been revised since the previous edition of the publication.</t>
  </si>
  <si>
    <t>FÖLDGÁZ CSÚCSNAPI ADATOK [MWh]</t>
  </si>
  <si>
    <t>NATURAL GAS PEAK DAY DATA [MWh]</t>
  </si>
  <si>
    <t>Audax Gas Trading Kft.</t>
  </si>
  <si>
    <t>Inexus Managements Kft.</t>
  </si>
  <si>
    <t>CETL GAS TRADE Kft.</t>
  </si>
  <si>
    <t>MVM CEEenergy Zrt.</t>
  </si>
  <si>
    <t>DTEK Magyarország Energiakereskedő Kft</t>
  </si>
  <si>
    <t>MVM Partner Zrt.</t>
  </si>
  <si>
    <t>Dunamenti Zrt.</t>
  </si>
  <si>
    <t>NZRT-Trade Kft.</t>
  </si>
  <si>
    <t>Pannonenergia-Service kft.</t>
  </si>
  <si>
    <t>PPD Hungária Kft.</t>
  </si>
  <si>
    <t>EMvia Energiakereskedelmi Zrt.</t>
  </si>
  <si>
    <t>Sinergy Energiakereskedő Kft.</t>
  </si>
  <si>
    <t>ENER-CON Trade Zrt.</t>
  </si>
  <si>
    <t>ENERGIA INFO Kft.</t>
  </si>
  <si>
    <t>Energiabörze Power Kft.</t>
  </si>
  <si>
    <t>VWG Trade &amp; Services GmbH.</t>
  </si>
  <si>
    <t>Energyfair Zrt.</t>
  </si>
  <si>
    <t>Wattler Kft.</t>
  </si>
  <si>
    <t>E-OS Zrt.</t>
  </si>
  <si>
    <t>Eron Trading Kft.</t>
  </si>
  <si>
    <t>GLOBAL NRG Zrt.</t>
  </si>
  <si>
    <t>AFFA Kft.</t>
  </si>
  <si>
    <t>Landwaerme CE Trading Kft.</t>
  </si>
  <si>
    <t>ALPIQ Energy SE</t>
  </si>
  <si>
    <t>MAGYAR HORIZONT ENERGIA Kft.</t>
  </si>
  <si>
    <t>ARVI INVEST RO S.R.L.</t>
  </si>
  <si>
    <t>Matbaz Trade s.r.o.</t>
  </si>
  <si>
    <t>MERCURIA ENERGY TRADING B.V</t>
  </si>
  <si>
    <t>BULGARGAZ EAD</t>
  </si>
  <si>
    <t>CEZ a.s.</t>
  </si>
  <si>
    <t>MET Croatia Energy Trade d.o.o.</t>
  </si>
  <si>
    <t>Count Westgass AS</t>
  </si>
  <si>
    <t>CYEB Power Kft.</t>
  </si>
  <si>
    <t>Metlen Energy &amp; Metals S.A.,</t>
  </si>
  <si>
    <t>MFGK Austria GmbH</t>
  </si>
  <si>
    <t>Dionos Energy s.r.o.</t>
  </si>
  <si>
    <t>DKW Energiehandel GmbH</t>
  </si>
  <si>
    <t xml:space="preserve">MVM Future Energy Technology SRL </t>
  </si>
  <si>
    <t>EASTERN ENERGY SOLUTION</t>
  </si>
  <si>
    <t>Nayler Energy Kft.</t>
  </si>
  <si>
    <t>ELPEDISON SA</t>
  </si>
  <si>
    <t>ENAG Hungary Kft.</t>
  </si>
  <si>
    <t>Energa Brussels NV</t>
  </si>
  <si>
    <t>Energetech Europe B.V.</t>
  </si>
  <si>
    <t>ENERGOCOM GAS &amp; POWER S.R.L.</t>
  </si>
  <si>
    <t>OZBOR ENTERPRISES LIMITED</t>
  </si>
  <si>
    <t>Energy Gate Europe Sp. Z o. o</t>
  </si>
  <si>
    <t>Enerjisa Commodities B.V.</t>
  </si>
  <si>
    <t>PPD NL BV</t>
  </si>
  <si>
    <t>Premier Energy Hungary Kft.</t>
  </si>
  <si>
    <t>ENGIE Romania SA</t>
  </si>
  <si>
    <t xml:space="preserve">PRVO PLINARSKO DRUŠTVO d.o.o. </t>
  </si>
  <si>
    <t>REDSTONE Trade Kft.</t>
  </si>
  <si>
    <t>EnYX Energiakereskedő Kft.</t>
  </si>
  <si>
    <t>SD GAS&amp;POWER S.R.L.</t>
  </si>
  <si>
    <t>ERU Europe GmbH.</t>
  </si>
  <si>
    <t>SERILUS Kft.</t>
  </si>
  <si>
    <t>Expeo Kft.</t>
  </si>
  <si>
    <t>Gastrio Kft.</t>
  </si>
  <si>
    <t>GELINK Hub Kft.</t>
  </si>
  <si>
    <t>GEN-I trgovanje in prodaja elektriĉne energije, d.o.o</t>
  </si>
  <si>
    <t>Spectra Kft.</t>
  </si>
  <si>
    <t>Strada Energia Korlátolt Felelősségű Társaság</t>
  </si>
  <si>
    <t>TAXLOG Kft.</t>
  </si>
  <si>
    <t>Global Commerce-1 Ltd</t>
  </si>
  <si>
    <t>TIBIEL EOOD</t>
  </si>
  <si>
    <t>GOG Energy Kft</t>
  </si>
  <si>
    <t>Greenergrade Kft.</t>
  </si>
  <si>
    <t>Urban Energy Zrt.</t>
  </si>
  <si>
    <t>Gus Trade Hungary Kft.</t>
  </si>
  <si>
    <t>Hablamb Trade Kft.</t>
  </si>
  <si>
    <t>VB STREAM Korlátolt Felelősségű Társaság</t>
  </si>
  <si>
    <t>Veolia Gas Trade Hungary Zrt.</t>
  </si>
  <si>
    <t>INA-INDUSTRIJA NAFTE, d.d.</t>
  </si>
  <si>
    <t>Wiggle Pump Kft.</t>
  </si>
  <si>
    <t>Jaremek Trade Kft.</t>
  </si>
  <si>
    <t>Zeren Group Energy B.V.</t>
  </si>
  <si>
    <r>
      <t>Éves megszakítható kapacitás (</t>
    </r>
    <r>
      <rPr>
        <sz val="10"/>
        <rFont val="Arial CE"/>
        <charset val="238"/>
      </rPr>
      <t>Mrdm</t>
    </r>
    <r>
      <rPr>
        <vertAlign val="superscript"/>
        <sz val="10"/>
        <rFont val="Arial CE"/>
        <charset val="238"/>
      </rPr>
      <t>3</t>
    </r>
    <r>
      <rPr>
        <sz val="11"/>
        <rFont val="Calibri"/>
        <family val="2"/>
        <charset val="238"/>
        <scheme val="minor"/>
      </rPr>
      <t>)
Annual interruptible capacity (</t>
    </r>
    <r>
      <rPr>
        <sz val="10"/>
        <rFont val="Arial CE"/>
        <charset val="238"/>
      </rPr>
      <t>Mrdm</t>
    </r>
    <r>
      <rPr>
        <vertAlign val="superscript"/>
        <sz val="10"/>
        <rFont val="Arial CE"/>
        <charset val="238"/>
      </rPr>
      <t>3</t>
    </r>
    <r>
      <rPr>
        <sz val="11"/>
        <rFont val="Calibri"/>
        <family val="2"/>
        <charset val="238"/>
        <scheme val="minor"/>
      </rPr>
      <t>)</t>
    </r>
  </si>
  <si>
    <r>
      <t>Napi megszakítható kapacitás (</t>
    </r>
    <r>
      <rPr>
        <sz val="10"/>
        <rFont val="Arial CE"/>
        <charset val="238"/>
      </rPr>
      <t>Mm</t>
    </r>
    <r>
      <rPr>
        <vertAlign val="superscript"/>
        <sz val="10"/>
        <rFont val="Arial CE"/>
        <charset val="238"/>
      </rPr>
      <t>3</t>
    </r>
    <r>
      <rPr>
        <sz val="11"/>
        <rFont val="Calibri"/>
        <family val="2"/>
        <charset val="238"/>
        <scheme val="minor"/>
      </rPr>
      <t>)
Daily interruptible capacity (</t>
    </r>
    <r>
      <rPr>
        <sz val="10"/>
        <rFont val="Arial CE"/>
        <charset val="238"/>
      </rPr>
      <t>Mm</t>
    </r>
    <r>
      <rPr>
        <vertAlign val="superscript"/>
        <sz val="10"/>
        <rFont val="Arial CE"/>
        <charset val="238"/>
      </rPr>
      <t>3</t>
    </r>
    <r>
      <rPr>
        <sz val="11"/>
        <rFont val="Calibri"/>
        <family val="2"/>
        <charset val="238"/>
        <scheme val="minor"/>
      </rPr>
      <t>)</t>
    </r>
  </si>
  <si>
    <r>
      <t>Napi csúcskapacitás (Mm</t>
    </r>
    <r>
      <rPr>
        <vertAlign val="superscript"/>
        <sz val="11"/>
        <rFont val="Calibri"/>
        <family val="2"/>
        <charset val="238"/>
        <scheme val="minor"/>
      </rPr>
      <t>3</t>
    </r>
    <r>
      <rPr>
        <sz val="11"/>
        <rFont val="Calibri"/>
        <family val="2"/>
        <charset val="238"/>
        <scheme val="minor"/>
      </rPr>
      <t>)
Daily peak capacity (Mm</t>
    </r>
    <r>
      <rPr>
        <vertAlign val="superscript"/>
        <sz val="11"/>
        <rFont val="Calibri"/>
        <family val="2"/>
        <charset val="238"/>
        <scheme val="minor"/>
      </rPr>
      <t>3</t>
    </r>
    <r>
      <rPr>
        <sz val="11"/>
        <rFont val="Calibri"/>
        <family val="2"/>
        <charset val="238"/>
        <scheme val="minor"/>
      </rPr>
      <t>)</t>
    </r>
  </si>
  <si>
    <r>
      <t>Ebből megszakítható (Mm</t>
    </r>
    <r>
      <rPr>
        <vertAlign val="superscript"/>
        <sz val="11"/>
        <rFont val="Calibri"/>
        <family val="2"/>
        <charset val="238"/>
        <scheme val="minor"/>
      </rPr>
      <t>3</t>
    </r>
    <r>
      <rPr>
        <sz val="11"/>
        <rFont val="Calibri"/>
        <family val="2"/>
        <charset val="238"/>
        <scheme val="minor"/>
      </rPr>
      <t>)
of which, interruptible (Mm</t>
    </r>
    <r>
      <rPr>
        <vertAlign val="superscript"/>
        <sz val="11"/>
        <rFont val="Calibri"/>
        <family val="2"/>
        <charset val="238"/>
        <scheme val="minor"/>
      </rPr>
      <t>3</t>
    </r>
    <r>
      <rPr>
        <sz val="11"/>
        <rFont val="Calibri"/>
        <family val="2"/>
        <charset val="238"/>
        <scheme val="minor"/>
      </rPr>
      <t>)</t>
    </r>
  </si>
  <si>
    <r>
      <t>Mm</t>
    </r>
    <r>
      <rPr>
        <b/>
        <vertAlign val="superscript"/>
        <sz val="11"/>
        <rFont val="Calibri"/>
        <family val="2"/>
        <charset val="238"/>
        <scheme val="minor"/>
      </rPr>
      <t>3</t>
    </r>
    <r>
      <rPr>
        <b/>
        <sz val="11"/>
        <rFont val="Calibri"/>
        <family val="2"/>
        <charset val="238"/>
        <scheme val="minor"/>
      </rPr>
      <t>/h</t>
    </r>
  </si>
  <si>
    <t>SZÁLLÍTÓRENDSZER FÖLDGÁZMÉRLEGE HAVI BONTÁSBAN [2024, GWh]</t>
  </si>
  <si>
    <t>NATURAL GAS BALANCE OF THE TRANSMISSION SYSTEM BY MONTH [2024, GWh]</t>
  </si>
  <si>
    <t>2024. jan. | JAN</t>
  </si>
  <si>
    <t>2024. febr. | FEB</t>
  </si>
  <si>
    <t>2024. márc. | MAR</t>
  </si>
  <si>
    <t>2024. ápr. | APR</t>
  </si>
  <si>
    <t>2024. máj. | MAY</t>
  </si>
  <si>
    <t>2024. jún. | JUN</t>
  </si>
  <si>
    <t>2024. júl. | JUL</t>
  </si>
  <si>
    <t>2024. aug. | AUG</t>
  </si>
  <si>
    <t>2024. szept. | SEPT</t>
  </si>
  <si>
    <t>2024. okt. | OCT</t>
  </si>
  <si>
    <t>2024. nov. | NOV</t>
  </si>
  <si>
    <t>2024. dec. | DEC</t>
  </si>
  <si>
    <t>2023-2024-es évek napi földgázfelhasználása, és az elmúlt 10 év napi minimum és maximum értékei
Daily natural gas use of 2023-2024, and the minimal and maximal daily volumes of the past 10 years</t>
  </si>
  <si>
    <r>
      <rPr>
        <b/>
        <sz val="11"/>
        <color theme="1"/>
        <rFont val="Calibri"/>
        <family val="2"/>
        <charset val="238"/>
        <scheme val="minor"/>
      </rPr>
      <t xml:space="preserve">Vas Virág </t>
    </r>
    <r>
      <rPr>
        <sz val="11"/>
        <color theme="1"/>
        <rFont val="Calibri"/>
        <family val="2"/>
        <charset val="238"/>
        <scheme val="minor"/>
      </rPr>
      <t>– MEKH</t>
    </r>
  </si>
  <si>
    <r>
      <rPr>
        <vertAlign val="superscript"/>
        <sz val="11"/>
        <rFont val="Arial"/>
        <family val="2"/>
        <charset val="238"/>
      </rPr>
      <t xml:space="preserve">1 </t>
    </r>
    <r>
      <rPr>
        <sz val="11"/>
        <rFont val="Arial"/>
        <family val="2"/>
        <charset val="238"/>
      </rPr>
      <t>TPES: Total Primary Energy Supply</t>
    </r>
  </si>
  <si>
    <r>
      <rPr>
        <vertAlign val="superscript"/>
        <sz val="11"/>
        <rFont val="Calibri"/>
        <family val="2"/>
        <charset val="238"/>
        <scheme val="minor"/>
      </rPr>
      <t>2</t>
    </r>
    <r>
      <rPr>
        <sz val="11"/>
        <rFont val="Calibri"/>
        <family val="2"/>
        <charset val="238"/>
        <scheme val="minor"/>
      </rPr>
      <t xml:space="preserve"> A tábla adatait pontosították az előző évi kiadványéhoz képest. | The data of the table has been revised since the previous edition of the publication.</t>
    </r>
  </si>
  <si>
    <r>
      <t>2023</t>
    </r>
    <r>
      <rPr>
        <b/>
        <vertAlign val="superscript"/>
        <sz val="11"/>
        <color theme="1"/>
        <rFont val="Arial"/>
        <family val="2"/>
        <charset val="238"/>
      </rPr>
      <t xml:space="preserve"> 2</t>
    </r>
  </si>
  <si>
    <t>FÖLDGÁZTÁROLÁSRA VONATKOZÓ ADATOK [TWh]</t>
  </si>
  <si>
    <t>DATA RELATED TO THE STORAGE OF NATURAL GAS [TWh]</t>
  </si>
  <si>
    <t>(2023/2024, [%])</t>
  </si>
  <si>
    <t>Földgáztermelési adatok</t>
  </si>
  <si>
    <r>
      <rPr>
        <b/>
        <sz val="11"/>
        <rFont val="Calibri"/>
        <family val="2"/>
        <charset val="238"/>
        <scheme val="minor"/>
      </rPr>
      <t>A rendszer-összekötési pontokkal határolt, összekapcsolt szállítóvezeték, a szállítóvezetékhez kapcsolódó elosztóvezeték, a földgáztároló, az LNG-létesítmény, valamint a részleges szigetüzem.</t>
    </r>
    <r>
      <rPr>
        <sz val="11"/>
        <rFont val="Calibri"/>
        <family val="2"/>
        <charset val="238"/>
        <scheme val="minor"/>
      </rPr>
      <t xml:space="preserve">
</t>
    </r>
    <r>
      <rPr>
        <b/>
        <sz val="11"/>
        <rFont val="Calibri"/>
        <family val="2"/>
        <charset val="238"/>
        <scheme val="minor"/>
      </rPr>
      <t>The connected transmission pipeline which are linked with each other at interconnection points</t>
    </r>
    <r>
      <rPr>
        <sz val="11"/>
        <rFont val="Calibri"/>
        <family val="2"/>
        <charset val="238"/>
        <scheme val="minor"/>
      </rPr>
      <t xml:space="preserve">, the distribution pipeline connected to a transmission pipeline, the storage facility, </t>
    </r>
    <r>
      <rPr>
        <b/>
        <sz val="11"/>
        <rFont val="Calibri"/>
        <family val="2"/>
        <charset val="238"/>
        <scheme val="minor"/>
      </rPr>
      <t>LNG facility</t>
    </r>
    <r>
      <rPr>
        <sz val="11"/>
        <rFont val="Calibri"/>
        <family val="2"/>
        <charset val="238"/>
        <scheme val="minor"/>
      </rPr>
      <t>,  and the partial isolated operation.</t>
    </r>
  </si>
  <si>
    <r>
      <rPr>
        <b/>
        <sz val="11"/>
        <rFont val="Calibri"/>
        <family val="2"/>
        <charset val="238"/>
        <scheme val="minor"/>
      </rPr>
      <t xml:space="preserve">Az a csővezeték tartozékaival együtt, amelyen keresztül a földgáz elosztása történik, és amelynek kezdőpontja a gázátadó állomások kiadási  pontja, vagy a földgáztároló vagy a földgáztermelő üzem elosztói betáplálási pontja, végpontja pedig </t>
    </r>
    <r>
      <rPr>
        <b/>
        <strike/>
        <sz val="11"/>
        <rFont val="Calibri"/>
        <family val="2"/>
        <charset val="238"/>
        <scheme val="minor"/>
      </rPr>
      <t>Magyarország államhatára vagy</t>
    </r>
    <r>
      <rPr>
        <b/>
        <sz val="11"/>
        <rFont val="Calibri"/>
        <family val="2"/>
        <charset val="238"/>
        <scheme val="minor"/>
      </rPr>
      <t xml:space="preserve"> a felhasználási hely telekhatára  mint elosztói kiadási pont, ahol a földgáz a felhasználó részére átadása kerül.</t>
    </r>
    <r>
      <rPr>
        <sz val="11"/>
        <rFont val="Calibri"/>
        <family val="2"/>
        <charset val="238"/>
        <scheme val="minor"/>
      </rPr>
      <t xml:space="preserve">.
The pipeline and its fittings, through which natural gas is distributed, with a starting point as the exit point of gas delivery stations, the entry point of the gas storage or </t>
    </r>
    <r>
      <rPr>
        <b/>
        <sz val="11"/>
        <rFont val="Calibri"/>
        <family val="2"/>
        <charset val="238"/>
        <scheme val="minor"/>
      </rPr>
      <t>the disribution entry point of</t>
    </r>
    <r>
      <rPr>
        <sz val="11"/>
        <rFont val="Calibri"/>
        <family val="2"/>
        <charset val="238"/>
        <scheme val="minor"/>
      </rPr>
      <t xml:space="preserve">  gas production facility, and an endpoint as t</t>
    </r>
    <r>
      <rPr>
        <b/>
        <sz val="11"/>
        <rFont val="Calibri"/>
        <family val="2"/>
        <charset val="238"/>
        <scheme val="minor"/>
      </rPr>
      <t>he site boundary of the consumer point as distribution exit point where natural gas is transferred to user.</t>
    </r>
  </si>
  <si>
    <r>
      <rPr>
        <b/>
        <sz val="11"/>
        <rFont val="Calibri"/>
        <family val="2"/>
        <charset val="238"/>
        <scheme val="minor"/>
      </rPr>
      <t>A földgázforgalomnak az Üzemi és Kereskedelmi Szabályzat szerint kialakított, a rendszerüzemeltető által működtetett, a mérésügyi jogszabályok szerint elszámolási mérésre alkalmas fogyasztásmérő berendezések.
C</t>
    </r>
    <r>
      <rPr>
        <sz val="11"/>
        <rFont val="Calibri"/>
        <family val="2"/>
        <charset val="238"/>
        <scheme val="minor"/>
      </rPr>
      <t xml:space="preserve">onsumption metering devices as established by the Operation and Business Code </t>
    </r>
    <r>
      <rPr>
        <b/>
        <sz val="11"/>
        <rFont val="Calibri"/>
        <family val="2"/>
        <charset val="238"/>
        <scheme val="minor"/>
      </rPr>
      <t>for natural gas traffic</t>
    </r>
    <r>
      <rPr>
        <sz val="11"/>
        <rFont val="Calibri"/>
        <family val="2"/>
        <charset val="238"/>
        <scheme val="minor"/>
      </rPr>
      <t>, operated by the system operator and suitable for</t>
    </r>
    <r>
      <rPr>
        <b/>
        <sz val="11"/>
        <rFont val="Calibri"/>
        <family val="2"/>
        <charset val="238"/>
        <scheme val="minor"/>
      </rPr>
      <t xml:space="preserve"> settlement </t>
    </r>
    <r>
      <rPr>
        <b/>
        <strike/>
        <sz val="11"/>
        <rFont val="Calibri"/>
        <family val="2"/>
        <charset val="238"/>
        <scheme val="minor"/>
      </rPr>
      <t>metering</t>
    </r>
    <r>
      <rPr>
        <b/>
        <sz val="11"/>
        <rFont val="Calibri"/>
        <family val="2"/>
        <charset val="238"/>
        <scheme val="minor"/>
      </rPr>
      <t xml:space="preserve"> measurement</t>
    </r>
    <r>
      <rPr>
        <sz val="11"/>
        <rFont val="Calibri"/>
        <family val="2"/>
        <charset val="238"/>
        <scheme val="minor"/>
      </rPr>
      <t xml:space="preserve"> according to the metering regulations.</t>
    </r>
  </si>
  <si>
    <r>
      <rPr>
        <b/>
        <sz val="11"/>
        <rFont val="Calibri"/>
        <family val="2"/>
        <charset val="238"/>
        <scheme val="minor"/>
      </rPr>
      <t>Az a hőmennyiség, amely meghatározott mennyiségű gáznak levegőben való tökéletes elégése során felszabadul, ha a reagáló anyagok a kiindulási hőmérsékletre hűlnek le, és az égés során keletkezett víz folyadék-halmazállapotú. A kiindulási hőmérséklet az un. égési referencia hőmérséklet.</t>
    </r>
    <r>
      <rPr>
        <sz val="11"/>
        <rFont val="Calibri"/>
        <family val="2"/>
        <charset val="238"/>
        <scheme val="minor"/>
      </rPr>
      <t xml:space="preserve">
The heat volume produced by the perfect combustion of a given quantity of gas, if </t>
    </r>
    <r>
      <rPr>
        <b/>
        <sz val="11"/>
        <rFont val="Calibri"/>
        <family val="2"/>
        <charset val="238"/>
        <scheme val="minor"/>
      </rPr>
      <t>the reacting materials cool to the initial temperature and the water produced during combustion is in a liquid state. The initial temperature is the so-called combustion reference temperature.</t>
    </r>
  </si>
  <si>
    <r>
      <rPr>
        <b/>
        <sz val="11"/>
        <rFont val="Calibri"/>
        <family val="2"/>
        <charset val="238"/>
        <scheme val="minor"/>
      </rPr>
      <t xml:space="preserve">Az az ingatlan, ahol a csatlakozóvezeték, a felhasználói berendezés, a gázmérőhely, a fogyasztói főcsap vagy a gázfogyasztást szolgáló nyomásszabályozó van, ide nem értve a közvetlen szállítóvezetéki felhasználó ellátását szolgáló gázátadó állomást. </t>
    </r>
    <r>
      <rPr>
        <sz val="11"/>
        <rFont val="Calibri"/>
        <family val="2"/>
        <charset val="238"/>
        <scheme val="minor"/>
      </rPr>
      <t xml:space="preserve">
A property </t>
    </r>
    <r>
      <rPr>
        <b/>
        <sz val="11"/>
        <rFont val="Calibri"/>
        <family val="2"/>
        <charset val="238"/>
        <scheme val="minor"/>
      </rPr>
      <t>where the connecting line, the consumer equipment, the gas meter, the customer’s stop-valve or the pressure regulator controlling the flow of natural gas is located, not including the delivery station where natural gas is supplied to directly connected consumer.</t>
    </r>
  </si>
  <si>
    <r>
      <rPr>
        <b/>
        <sz val="11"/>
        <rFont val="Calibri"/>
        <family val="2"/>
        <charset val="238"/>
        <scheme val="minor"/>
      </rPr>
      <t>Egyirányú fizikai szállításra alkalmas hálózati ponton a fizikai áramlással ellentétes irányú megszakítható kapacitás, amely használatával a fizikai</t>
    </r>
    <r>
      <rPr>
        <b/>
        <strike/>
        <sz val="11"/>
        <rFont val="Calibri"/>
        <family val="2"/>
        <charset val="238"/>
        <scheme val="minor"/>
      </rPr>
      <t xml:space="preserve"> </t>
    </r>
    <r>
      <rPr>
        <b/>
        <sz val="11"/>
        <rFont val="Calibri"/>
        <family val="2"/>
        <charset val="238"/>
        <scheme val="minor"/>
      </rPr>
      <t>áramlással ellentétes irányú szállítási feladatot a rendszerüzemeltető a fizikai áramlás irányú szállítási feladatból történő nettósítással teljesít.</t>
    </r>
    <r>
      <rPr>
        <sz val="11"/>
        <rFont val="Calibri"/>
        <family val="2"/>
        <charset val="238"/>
        <scheme val="minor"/>
      </rPr>
      <t xml:space="preserve">
</t>
    </r>
    <r>
      <rPr>
        <b/>
        <strike/>
        <sz val="11"/>
        <rFont val="Calibri"/>
        <family val="2"/>
        <charset val="238"/>
        <scheme val="minor"/>
      </rPr>
      <t>I</t>
    </r>
    <r>
      <rPr>
        <b/>
        <sz val="11"/>
        <rFont val="Calibri"/>
        <family val="2"/>
        <charset val="238"/>
        <scheme val="minor"/>
      </rPr>
      <t>nterruptible capacity in the reverse direction of the physical flow on a network point suitable for one-way  physical transmission with which the system operator can perform transmission in the reverse direction of the  physical flow by netting it against the transmission  operation in the direction of the physical flow.</t>
    </r>
  </si>
  <si>
    <r>
      <rPr>
        <b/>
        <sz val="11"/>
        <rFont val="Calibri"/>
        <family val="2"/>
        <charset val="238"/>
        <scheme val="minor"/>
      </rPr>
      <t xml:space="preserve">Olyan természetes éghető gáz, amely a földkéregben keletkezett, bányászati tevékenység során kerül a felszínre, valamint bármely, a földgázellátásról szóló 2008. évi Xl. </t>
    </r>
    <r>
      <rPr>
        <b/>
        <strike/>
        <sz val="11"/>
        <rFont val="Calibri"/>
        <family val="2"/>
        <charset val="238"/>
        <scheme val="minor"/>
      </rPr>
      <t xml:space="preserve">e </t>
    </r>
    <r>
      <rPr>
        <b/>
        <sz val="11"/>
        <rFont val="Calibri"/>
        <family val="2"/>
        <charset val="238"/>
        <scheme val="minor"/>
      </rPr>
      <t>törvény szerint alkalmazott berendezésben környezetvédelmi és műszaki biztonsági szempontból megfelelő módon, biztonságosan felhasználható, ideértve a földgázellátásról szóló 2008. évi Xl. törvény 3. § 26. pont szerinti gázfajtákat is.</t>
    </r>
    <r>
      <rPr>
        <sz val="11"/>
        <rFont val="Calibri"/>
        <family val="2"/>
        <charset val="238"/>
        <scheme val="minor"/>
      </rPr>
      <t xml:space="preserve">
A combustible gas that is extracted from the crust of the Earth as a result of mining, and any other form of gas that is suitable for safe application in the equipment </t>
    </r>
    <r>
      <rPr>
        <b/>
        <sz val="11"/>
        <rFont val="Calibri"/>
        <family val="2"/>
        <charset val="238"/>
        <scheme val="minor"/>
      </rPr>
      <t>used according to Act XL of 2008 - on Natural Gas</t>
    </r>
    <r>
      <rPr>
        <sz val="11"/>
        <rFont val="Calibri"/>
        <family val="2"/>
        <charset val="238"/>
        <scheme val="minor"/>
      </rPr>
      <t xml:space="preserve"> that is in conformity with environmental protection and technical safety requirements, including those refered to in Point 26 of Section 3 in act XL of 2008 on natural gas supply.</t>
    </r>
  </si>
  <si>
    <r>
      <rPr>
        <b/>
        <sz val="11"/>
        <rFont val="Calibri"/>
        <family val="2"/>
        <charset val="238"/>
        <scheme val="minor"/>
      </rPr>
      <t xml:space="preserve">A földgáz engedély alapján végzett tárolása, ide nem értve az LNG-terminál tárolói létesítményben történő tárolást. </t>
    </r>
    <r>
      <rPr>
        <sz val="11"/>
        <rFont val="Calibri"/>
        <family val="2"/>
        <charset val="238"/>
        <scheme val="minor"/>
      </rPr>
      <t xml:space="preserve">
Licensed storage activity of natural gas, </t>
    </r>
    <r>
      <rPr>
        <b/>
        <sz val="11"/>
        <rFont val="Calibri"/>
        <family val="2"/>
        <charset val="238"/>
        <scheme val="minor"/>
      </rPr>
      <t>not including storage in the LNG terminal storage facility.</t>
    </r>
  </si>
  <si>
    <r>
      <rPr>
        <b/>
        <sz val="11"/>
        <rFont val="Calibri"/>
        <family val="2"/>
        <charset val="238"/>
        <scheme val="minor"/>
      </rPr>
      <t>Határkeresztezési betáplálási-kiadási pont</t>
    </r>
    <r>
      <rPr>
        <sz val="11"/>
        <rFont val="Calibri"/>
        <family val="2"/>
        <charset val="238"/>
        <scheme val="minor"/>
      </rPr>
      <t xml:space="preserve">
Cross-border entry point in the natural gas transmission system (import entry point)</t>
    </r>
  </si>
  <si>
    <r>
      <rPr>
        <b/>
        <sz val="11"/>
        <rFont val="Calibri"/>
        <family val="2"/>
        <charset val="238"/>
        <scheme val="minor"/>
      </rPr>
      <t>Olyan hálózati pont, amelyen Magyarország határán keresztüli földgázszállítás megvalósul.</t>
    </r>
    <r>
      <rPr>
        <sz val="11"/>
        <rFont val="Calibri"/>
        <family val="2"/>
        <charset val="238"/>
        <scheme val="minor"/>
      </rPr>
      <t xml:space="preserve">
</t>
    </r>
    <r>
      <rPr>
        <b/>
        <sz val="11"/>
        <rFont val="Calibri"/>
        <family val="2"/>
        <charset val="238"/>
        <scheme val="minor"/>
      </rPr>
      <t xml:space="preserve">Network </t>
    </r>
    <r>
      <rPr>
        <sz val="11"/>
        <rFont val="Calibri"/>
        <family val="2"/>
        <charset val="238"/>
        <scheme val="minor"/>
      </rPr>
      <t>point where natural gas transmission occurs across the border of Hungary</t>
    </r>
    <r>
      <rPr>
        <b/>
        <sz val="11"/>
        <rFont val="Calibri"/>
        <family val="2"/>
        <charset val="238"/>
        <scheme val="minor"/>
      </rPr>
      <t>.</t>
    </r>
  </si>
  <si>
    <r>
      <rPr>
        <b/>
        <sz val="11"/>
        <rFont val="Calibri"/>
        <family val="2"/>
        <charset val="238"/>
        <scheme val="minor"/>
      </rPr>
      <t>Keverőköri kiadási pont</t>
    </r>
    <r>
      <rPr>
        <sz val="11"/>
        <rFont val="Calibri"/>
        <family val="2"/>
        <charset val="238"/>
        <scheme val="minor"/>
      </rPr>
      <t xml:space="preserve">
Blending circle</t>
    </r>
  </si>
  <si>
    <r>
      <t xml:space="preserve">Olyan hálózati pont, amelyen a </t>
    </r>
    <r>
      <rPr>
        <b/>
        <strike/>
        <sz val="11"/>
        <rFont val="Calibri"/>
        <family val="2"/>
        <charset val="238"/>
        <scheme val="minor"/>
      </rPr>
      <t>A</t>
    </r>
    <r>
      <rPr>
        <b/>
        <sz val="11"/>
        <rFont val="Calibri"/>
        <family val="2"/>
        <charset val="238"/>
        <scheme val="minor"/>
      </rPr>
      <t xml:space="preserve"> földgáztermelő igénye alapján a földgáztermelő földgázrendszerébe földgáz betáplálása történik.
</t>
    </r>
    <r>
      <rPr>
        <b/>
        <sz val="11"/>
        <rFont val="Calibri"/>
        <family val="2"/>
        <charset val="238"/>
      </rPr>
      <t>Network point, at which the natural gas is injected into the natural gas system of the natural gas producer subject to the request of  the natural gas producer.</t>
    </r>
  </si>
  <si>
    <r>
      <rPr>
        <b/>
        <sz val="11"/>
        <rFont val="Calibri"/>
        <family val="2"/>
        <charset val="238"/>
        <scheme val="minor"/>
      </rPr>
      <t>Hálózati veszteség, mérési különbözet és földgázszállítási veszteség</t>
    </r>
    <r>
      <rPr>
        <sz val="11"/>
        <rFont val="Calibri"/>
        <family val="2"/>
        <charset val="238"/>
        <scheme val="minor"/>
      </rPr>
      <t xml:space="preserve">
</t>
    </r>
    <r>
      <rPr>
        <b/>
        <sz val="11"/>
        <rFont val="Calibri"/>
        <family val="2"/>
        <charset val="238"/>
        <scheme val="minor"/>
      </rPr>
      <t xml:space="preserve">Transmission loss and measurement difference </t>
    </r>
    <r>
      <rPr>
        <sz val="11"/>
        <rFont val="Calibri"/>
        <family val="2"/>
        <charset val="238"/>
        <scheme val="minor"/>
      </rPr>
      <t>and loss during transmission of natural gas</t>
    </r>
  </si>
  <si>
    <r>
      <rPr>
        <b/>
        <sz val="11"/>
        <rFont val="Calibri"/>
        <family val="2"/>
        <charset val="238"/>
        <scheme val="minor"/>
      </rPr>
      <t>Az egy földgáztároló engedélyes üzemeltetésében lévő földgáztárolók önálló kapacitásai alapján, ezek eredőjeként számított földgázbetárolásra felhasználható összesített kapacitás. [kWh/nap]</t>
    </r>
    <r>
      <rPr>
        <sz val="11"/>
        <rFont val="Calibri"/>
        <family val="2"/>
        <charset val="238"/>
        <scheme val="minor"/>
      </rPr>
      <t xml:space="preserve">
Total capacity for natural gas injection calculated from the total of independent capacities of natural gas storage facilities operated by the natural gas storage licensee. </t>
    </r>
    <r>
      <rPr>
        <b/>
        <sz val="11"/>
        <rFont val="Calibri"/>
        <family val="2"/>
        <charset val="238"/>
        <scheme val="minor"/>
      </rPr>
      <t>[kWh/day]</t>
    </r>
  </si>
  <si>
    <r>
      <rPr>
        <b/>
        <sz val="11"/>
        <rFont val="Calibri"/>
        <family val="2"/>
        <charset val="238"/>
        <scheme val="minor"/>
      </rPr>
      <t>Az egy földgáztároló engedélyes üzemeltetésében lévő földgáztárolók önálló kapacitásai alapján, ezek eredőjeként számított  földgázkitárolásra használható összesített kapacitás. [kWh/nap]</t>
    </r>
    <r>
      <rPr>
        <sz val="11"/>
        <rFont val="Calibri"/>
        <family val="2"/>
        <charset val="238"/>
        <scheme val="minor"/>
      </rPr>
      <t xml:space="preserve">
Total capacity for natural gas withdrawal calculated from the total of independent capacities of natural gas storage facilities operated by given natural gas storage licensee. </t>
    </r>
    <r>
      <rPr>
        <b/>
        <sz val="11"/>
        <rFont val="Calibri"/>
        <family val="2"/>
        <charset val="238"/>
        <scheme val="minor"/>
      </rPr>
      <t>[kWh/day]</t>
    </r>
  </si>
  <si>
    <r>
      <rPr>
        <b/>
        <sz val="11"/>
        <rFont val="Calibri"/>
        <family val="2"/>
        <charset val="238"/>
        <scheme val="minor"/>
      </rPr>
      <t>Az egy földgáztároló engedélyes üzemeltetésében lévő földgáztárolók önálló kapacitásai alapján, ezek eredőjeként számított földgáztárolásra felhasználható mobil kapacitás. [kWh/nap]</t>
    </r>
    <r>
      <rPr>
        <sz val="11"/>
        <rFont val="Calibri"/>
        <family val="2"/>
        <charset val="238"/>
        <scheme val="minor"/>
      </rPr>
      <t xml:space="preserve">
Mobile capacity for natural gas withdrawal calculated from the total of independent capacities of natural gas storage facilities operated by given natural gas storage licensee.</t>
    </r>
    <r>
      <rPr>
        <b/>
        <sz val="11"/>
        <rFont val="Calibri"/>
        <family val="2"/>
        <charset val="238"/>
        <scheme val="minor"/>
      </rPr>
      <t>[kWh/day]</t>
    </r>
  </si>
  <si>
    <r>
      <rPr>
        <b/>
        <sz val="11"/>
        <rFont val="Calibri"/>
        <family val="2"/>
        <charset val="238"/>
        <scheme val="minor"/>
      </rPr>
      <t>A szállítási rendszerüzemeltető, az LNG-létesítmény üzemeltető, a földgáztárolói engedélyes és a földgázelosztó.</t>
    </r>
    <r>
      <rPr>
        <sz val="11"/>
        <rFont val="Calibri"/>
        <family val="2"/>
        <charset val="238"/>
        <scheme val="minor"/>
      </rPr>
      <t xml:space="preserve">
The transmission system operator, </t>
    </r>
    <r>
      <rPr>
        <b/>
        <sz val="11"/>
        <rFont val="Calibri"/>
        <family val="2"/>
        <charset val="238"/>
        <scheme val="minor"/>
      </rPr>
      <t>the LNG facility operator</t>
    </r>
    <r>
      <rPr>
        <sz val="11"/>
        <rFont val="Calibri"/>
        <family val="2"/>
        <charset val="238"/>
        <scheme val="minor"/>
      </rPr>
      <t xml:space="preserve"> the natural gas storage licensee and the natural gas distributor.</t>
    </r>
  </si>
  <si>
    <r>
      <t xml:space="preserve">Az a felhasználó, földgáztermelő, földgázkereskedő – beleértve a korlátozott földgázkereskedelmi engedélyest és az egyetemes szolgáltatót is –, illetve rendszerüzemeltető – beleértve a határkeresztező gázvezetéken földgázt átszállító külföldi székhelyű szállítási rendszerüzemeltetőt is –, aki rendszerhasználati szerződés alapján a földgázrendszer vagy az LNG-létesítmény kapacitását leköti, vagy azt földgáz betáplálására vagy vételezésére igénybe veszi.
</t>
    </r>
    <r>
      <rPr>
        <sz val="11"/>
        <rFont val="Calibri"/>
        <family val="2"/>
        <charset val="238"/>
        <scheme val="minor"/>
      </rPr>
      <t xml:space="preserve">The customer, natural gas producer, natural gas trader – including the limited gas trading licensee as well as the universal service provider – or system operator -including the transmission system operator with foreign headquarters transporting natural gas through cross border pipeline – who books the capacity of the transmission system </t>
    </r>
    <r>
      <rPr>
        <b/>
        <sz val="11"/>
        <rFont val="Calibri"/>
        <family val="2"/>
        <charset val="238"/>
        <scheme val="minor"/>
      </rPr>
      <t xml:space="preserve">or LNG facility </t>
    </r>
    <r>
      <rPr>
        <sz val="11"/>
        <rFont val="Calibri"/>
        <family val="2"/>
        <charset val="238"/>
        <scheme val="minor"/>
      </rPr>
      <t>, based on a system usage contract, or uses it for injecting or withdrawing natural gas.</t>
    </r>
  </si>
  <si>
    <r>
      <rPr>
        <b/>
        <sz val="11"/>
        <rFont val="Calibri"/>
        <family val="2"/>
        <charset val="238"/>
      </rPr>
      <t>Az a csővezeték a tartozékaival együtt, amelyen keresztül a földgáz továbbítása történik, és amelynek kezdőpontja a rendszer-összekötési pont, összekapcsolási pont, vagy a földgáztároló, az LNG-létesítmény vagy a földgáztermelő üzem szállítói betáplálási pontja, végpontja pedig a rendszer-összekötési pont, összekapcsolási pont, a gázátadó állomás szállítói kiadási pontja, a szállítóvezetékről közvetlenül ellátott felhasználó telekhatára vagy a földgáztároló szállítói kiadási pontja.</t>
    </r>
    <r>
      <rPr>
        <sz val="11"/>
        <rFont val="Calibri"/>
        <family val="2"/>
        <charset val="238"/>
        <scheme val="minor"/>
      </rPr>
      <t xml:space="preserve">
The pipeline and its fittings, through which natural gas is transmitted, with a starting point as a system connection point, interconnection point, or the entry point of a natural gas storage, </t>
    </r>
    <r>
      <rPr>
        <b/>
        <sz val="11"/>
        <rFont val="Calibri"/>
        <family val="2"/>
        <charset val="238"/>
        <scheme val="minor"/>
      </rPr>
      <t>LNG facility</t>
    </r>
    <r>
      <rPr>
        <sz val="11"/>
        <rFont val="Calibri"/>
        <family val="2"/>
        <charset val="238"/>
        <scheme val="minor"/>
      </rPr>
      <t>, or natural gas production facility, and with an exit point of system connection point, interconnection point, the exit point of gas transfer stations, the site boundary of the consumer point - or the exit point of the gas storage facility to the natural gas transmission system.</t>
    </r>
  </si>
  <si>
    <r>
      <rPr>
        <b/>
        <sz val="11"/>
        <rFont val="Calibri"/>
        <family val="2"/>
        <charset val="238"/>
        <scheme val="minor"/>
      </rPr>
      <t>A szervezett földgázpiaci engedélyes által működtetett, a regionális földgázforgalmat elősegítő kereskedési rendszer, amelyben a földgáz-kereskedelem, LNG-kereskedelem és az ahhoz kapcsolódó ügyletek megkötése és lebonyolítása szabványosított formában történik.</t>
    </r>
    <r>
      <rPr>
        <sz val="11"/>
        <rFont val="Calibri"/>
        <family val="2"/>
        <charset val="238"/>
        <scheme val="minor"/>
      </rPr>
      <t xml:space="preserve">
A commercial system operated by the organised natural gas market licensee, facilitating regional flow of natural gas, in which </t>
    </r>
    <r>
      <rPr>
        <b/>
        <sz val="11"/>
        <rFont val="Calibri"/>
        <family val="2"/>
        <charset val="238"/>
        <scheme val="minor"/>
      </rPr>
      <t>natural gas trade, LNG trade</t>
    </r>
    <r>
      <rPr>
        <sz val="11"/>
        <rFont val="Calibri"/>
        <family val="2"/>
        <charset val="238"/>
        <scheme val="minor"/>
      </rPr>
      <t xml:space="preserve"> and the execution and realization of related transactions are performed in a standardized form.</t>
    </r>
  </si>
  <si>
    <r>
      <rPr>
        <b/>
        <sz val="11"/>
        <rFont val="Calibri"/>
        <family val="2"/>
        <charset val="238"/>
        <scheme val="minor"/>
      </rPr>
      <t>Tárolói év</t>
    </r>
    <r>
      <rPr>
        <sz val="11"/>
        <rFont val="Calibri"/>
        <family val="2"/>
        <charset val="238"/>
        <scheme val="minor"/>
      </rPr>
      <t xml:space="preserve">
Storage year</t>
    </r>
  </si>
  <si>
    <r>
      <rPr>
        <b/>
        <sz val="11"/>
        <rFont val="Calibri"/>
        <family val="2"/>
        <charset val="238"/>
        <scheme val="minor"/>
      </rPr>
      <t>A tárgyév április 1-jei gáznap kezdetétől a tárgyévet követő év március 31-ei gáznap végéig terjedő időszak.</t>
    </r>
    <r>
      <rPr>
        <sz val="11"/>
        <rFont val="Calibri"/>
        <family val="2"/>
        <charset val="238"/>
        <scheme val="minor"/>
      </rPr>
      <t xml:space="preserve">
</t>
    </r>
    <r>
      <rPr>
        <b/>
        <sz val="11"/>
        <rFont val="Calibri"/>
        <family val="2"/>
        <charset val="238"/>
        <scheme val="minor"/>
      </rPr>
      <t>The period from the beginning of the gas day on April 1 of the current year to the end of the gas day on March 31 of the year following the current year.</t>
    </r>
  </si>
  <si>
    <r>
      <rPr>
        <b/>
        <sz val="11"/>
        <rFont val="Calibri"/>
        <family val="2"/>
        <charset val="238"/>
        <scheme val="minor"/>
      </rPr>
      <t xml:space="preserve">Az FGSZ Zrt. siófoki rendszerirányítási központjában és a 6 területi központban (Gellénháza, Kápolnásnyék, Vecsés, Kecskemét, Miskolc, Hajdúszoboszló) komplett telemechanikai, távfelügyeleti rendszer működik. </t>
    </r>
    <r>
      <rPr>
        <sz val="11"/>
        <rFont val="Calibri"/>
        <family val="2"/>
        <charset val="238"/>
        <scheme val="minor"/>
      </rPr>
      <t xml:space="preserve">                                                                                                                                                                                                                                                                                                                                     FGSZ Ltd has a complete telemechanical and remote supervision system in operation in the system operation center in Siófok and in the 6 regional natural gas transmission sites (Gellénháza, Kápolnásnyék, Vecsés, Kecskemét, Miskolc, Hajdúszoboszló).</t>
    </r>
  </si>
  <si>
    <t>Éves nem megszakítható kapacitás (TWh)
Annual firm capacity (TWh)</t>
  </si>
  <si>
    <t>Napi nem megszakítható kapacitás (GWh)
Daily firm capacity (GWh)</t>
  </si>
  <si>
    <r>
      <t xml:space="preserve">Hazai nettó termelés </t>
    </r>
    <r>
      <rPr>
        <i/>
        <sz val="11"/>
        <rFont val="Calibri"/>
        <family val="2"/>
        <charset val="238"/>
        <scheme val="minor"/>
      </rPr>
      <t>(17 betáplálási pont)
Domestic net production (17 entry points)</t>
    </r>
  </si>
  <si>
    <r>
      <t>Éves nem megszakítható kapacitás (</t>
    </r>
    <r>
      <rPr>
        <sz val="10"/>
        <rFont val="Arial CE"/>
        <charset val="238"/>
      </rPr>
      <t>Mrdm</t>
    </r>
    <r>
      <rPr>
        <vertAlign val="superscript"/>
        <sz val="10"/>
        <rFont val="Arial CE"/>
        <charset val="238"/>
      </rPr>
      <t>3</t>
    </r>
    <r>
      <rPr>
        <sz val="11"/>
        <rFont val="Calibri"/>
        <family val="2"/>
        <charset val="238"/>
        <scheme val="minor"/>
      </rPr>
      <t>)
Annual firm capacity (</t>
    </r>
    <r>
      <rPr>
        <sz val="10"/>
        <rFont val="Arial CE"/>
        <charset val="238"/>
      </rPr>
      <t>Bcm</t>
    </r>
    <r>
      <rPr>
        <sz val="11"/>
        <rFont val="Calibri"/>
        <family val="2"/>
        <charset val="238"/>
        <scheme val="minor"/>
      </rPr>
      <t>)</t>
    </r>
  </si>
  <si>
    <r>
      <t>Napi nem megszakítható kapacitás (</t>
    </r>
    <r>
      <rPr>
        <sz val="10"/>
        <rFont val="Arial CE"/>
        <charset val="238"/>
      </rPr>
      <t>Mm</t>
    </r>
    <r>
      <rPr>
        <vertAlign val="superscript"/>
        <sz val="10"/>
        <rFont val="Arial CE"/>
        <charset val="238"/>
      </rPr>
      <t>3</t>
    </r>
    <r>
      <rPr>
        <sz val="11"/>
        <rFont val="Calibri"/>
        <family val="2"/>
        <charset val="238"/>
        <scheme val="minor"/>
      </rPr>
      <t>)
Daily firm capacity (</t>
    </r>
    <r>
      <rPr>
        <sz val="10"/>
        <rFont val="Arial CE"/>
        <charset val="238"/>
      </rPr>
      <t>Mcm</t>
    </r>
    <r>
      <rPr>
        <sz val="11"/>
        <rFont val="Calibri"/>
        <family val="2"/>
        <charset val="238"/>
        <scheme val="minor"/>
      </rPr>
      <t>)</t>
    </r>
  </si>
  <si>
    <t>Natural gas balance of the transmission network [Mcm]</t>
  </si>
  <si>
    <r>
      <t xml:space="preserve">Szállítóvezetéki nyitókészlet
</t>
    </r>
    <r>
      <rPr>
        <sz val="11"/>
        <rFont val="Calibri"/>
        <family val="2"/>
        <charset val="238"/>
        <scheme val="minor"/>
      </rPr>
      <t>Opening stocks in the transmission pipeline</t>
    </r>
  </si>
  <si>
    <r>
      <t xml:space="preserve">Hazai termelésből szállítóvezetékre átvett*
</t>
    </r>
    <r>
      <rPr>
        <sz val="11"/>
        <rFont val="Calibri"/>
        <family val="2"/>
        <charset val="238"/>
        <scheme val="minor"/>
      </rPr>
      <t>Natural gas received from domestic producers to the distribution and transmission pipeline*</t>
    </r>
  </si>
  <si>
    <r>
      <t xml:space="preserve">Szállítóvezetéki átvétel importból**
</t>
    </r>
    <r>
      <rPr>
        <sz val="11"/>
        <rFont val="Calibri"/>
        <family val="2"/>
        <charset val="238"/>
        <scheme val="minor"/>
      </rPr>
      <t>Import**</t>
    </r>
  </si>
  <si>
    <r>
      <t xml:space="preserve">Tranzit célú szállítóvezetéki átvétel
</t>
    </r>
    <r>
      <rPr>
        <sz val="11"/>
        <rFont val="Calibri"/>
        <family val="2"/>
        <charset val="238"/>
        <scheme val="minor"/>
      </rPr>
      <t>Takeover for transit in the transmission pipeline</t>
    </r>
  </si>
  <si>
    <r>
      <t xml:space="preserve">Szállítóvezetékbe való átvétel földalatti tárolóból****
</t>
    </r>
    <r>
      <rPr>
        <sz val="11"/>
        <rFont val="Calibri"/>
        <family val="2"/>
        <charset val="238"/>
        <scheme val="minor"/>
      </rPr>
      <t>Withdrawal from storage facility****</t>
    </r>
  </si>
  <si>
    <r>
      <t xml:space="preserve">Szállítóvezetékből való átadás belföldi felhasználásra
</t>
    </r>
    <r>
      <rPr>
        <sz val="11"/>
        <rFont val="Calibri"/>
        <family val="2"/>
        <charset val="238"/>
        <scheme val="minor"/>
      </rPr>
      <t>Delivered from the transmission pipeline to inland consumption</t>
    </r>
  </si>
  <si>
    <r>
      <rPr>
        <b/>
        <sz val="11"/>
        <rFont val="Calibri"/>
        <family val="2"/>
        <charset val="238"/>
        <scheme val="minor"/>
      </rPr>
      <t>ebből: szállítóvezetéki felhasználóknak átadott***</t>
    </r>
    <r>
      <rPr>
        <sz val="11"/>
        <rFont val="Calibri"/>
        <family val="2"/>
        <charset val="238"/>
        <scheme val="minor"/>
      </rPr>
      <t xml:space="preserve">
of which, </t>
    </r>
    <r>
      <rPr>
        <sz val="11"/>
        <rFont val="Calibri"/>
        <family val="2"/>
        <charset val="238"/>
      </rPr>
      <t>delivery from transmission pipeline to direct transmission pipeline consumers***</t>
    </r>
  </si>
  <si>
    <r>
      <rPr>
        <b/>
        <sz val="11"/>
        <rFont val="Calibri"/>
        <family val="2"/>
        <charset val="238"/>
      </rPr>
      <t>elosztóhálózatra átadott</t>
    </r>
    <r>
      <rPr>
        <sz val="11"/>
        <rFont val="Calibri"/>
        <family val="2"/>
        <charset val="238"/>
        <scheme val="minor"/>
      </rPr>
      <t xml:space="preserve">
delivery from transmission pipeline to distribution pipeline</t>
    </r>
  </si>
  <si>
    <r>
      <rPr>
        <b/>
        <sz val="11"/>
        <rFont val="Calibri"/>
        <family val="2"/>
        <charset val="238"/>
      </rPr>
      <t>sziget és fél-szigetüzemnek átadás</t>
    </r>
    <r>
      <rPr>
        <sz val="11"/>
        <rFont val="Calibri"/>
        <family val="2"/>
        <charset val="238"/>
        <scheme val="minor"/>
      </rPr>
      <t xml:space="preserve">
delivery from transmission pipeline to (semi) separated pipeline</t>
    </r>
  </si>
  <si>
    <r>
      <rPr>
        <b/>
        <sz val="11"/>
        <rFont val="Calibri"/>
        <family val="2"/>
        <charset val="238"/>
        <scheme val="minor"/>
      </rPr>
      <t>keverőkörre átadott</t>
    </r>
    <r>
      <rPr>
        <sz val="11"/>
        <rFont val="Calibri"/>
        <family val="2"/>
        <charset val="238"/>
        <scheme val="minor"/>
      </rPr>
      <t xml:space="preserve">
blending circle delivery to producers</t>
    </r>
  </si>
  <si>
    <r>
      <rPr>
        <b/>
        <sz val="11"/>
        <rFont val="Calibri"/>
        <family val="2"/>
        <charset val="238"/>
        <scheme val="minor"/>
      </rPr>
      <t xml:space="preserve">saját felhasználás </t>
    </r>
    <r>
      <rPr>
        <sz val="11"/>
        <rFont val="Calibri"/>
        <family val="2"/>
        <charset val="238"/>
        <scheme val="minor"/>
      </rPr>
      <t xml:space="preserve">
own consumption </t>
    </r>
  </si>
  <si>
    <r>
      <t xml:space="preserve">Szállítóvezetéki átadás exportra**
</t>
    </r>
    <r>
      <rPr>
        <sz val="11"/>
        <rFont val="Calibri"/>
        <family val="2"/>
        <charset val="238"/>
        <scheme val="minor"/>
      </rPr>
      <t>Export**</t>
    </r>
  </si>
  <si>
    <r>
      <t>Szállítóvezetéki átadás tranzitra</t>
    </r>
    <r>
      <rPr>
        <sz val="11"/>
        <rFont val="Calibri"/>
        <family val="2"/>
        <charset val="238"/>
        <scheme val="minor"/>
      </rPr>
      <t xml:space="preserve">
Transmission for transit</t>
    </r>
  </si>
  <si>
    <r>
      <t xml:space="preserve">Átadás szállítóvezetékből földalatti tárolóba***
</t>
    </r>
    <r>
      <rPr>
        <sz val="11"/>
        <rFont val="Calibri"/>
        <family val="2"/>
        <charset val="238"/>
        <scheme val="minor"/>
      </rPr>
      <t>Injection to storage***</t>
    </r>
  </si>
  <si>
    <r>
      <t xml:space="preserve">Szállítóvezetéki zárókészlet
</t>
    </r>
    <r>
      <rPr>
        <sz val="11"/>
        <rFont val="Calibri"/>
        <family val="2"/>
        <charset val="238"/>
        <scheme val="minor"/>
      </rPr>
      <t>Closing stock in the transmisson pipeline</t>
    </r>
  </si>
  <si>
    <t>FÖLDGÁZ-SZÁLLÍTÁS ÉS -ELOSZTÁS FELHASZNÁLÓKNAK [MILLIÓ M3]</t>
  </si>
  <si>
    <t>NATURAL GAS TRANSMISSION AND DISTRIBUTION TO END USERS [MILLION M3]</t>
  </si>
  <si>
    <r>
      <rPr>
        <b/>
        <sz val="11"/>
        <color theme="1"/>
        <rFont val="Calibri"/>
        <family val="2"/>
        <charset val="238"/>
        <scheme val="minor"/>
      </rPr>
      <t>Év</t>
    </r>
    <r>
      <rPr>
        <sz val="11"/>
        <color theme="1"/>
        <rFont val="Calibri"/>
        <family val="2"/>
        <charset val="238"/>
        <scheme val="minor"/>
      </rPr>
      <t xml:space="preserve">
Year</t>
    </r>
  </si>
  <si>
    <r>
      <rPr>
        <b/>
        <sz val="11"/>
        <color theme="1"/>
        <rFont val="Calibri"/>
        <family val="2"/>
        <charset val="238"/>
        <scheme val="minor"/>
      </rPr>
      <t>Összesen</t>
    </r>
    <r>
      <rPr>
        <b/>
        <vertAlign val="superscript"/>
        <sz val="11"/>
        <color theme="1"/>
        <rFont val="Calibri"/>
        <family val="2"/>
        <charset val="238"/>
        <scheme val="minor"/>
      </rPr>
      <t xml:space="preserve"> 1</t>
    </r>
    <r>
      <rPr>
        <sz val="11"/>
        <color theme="1"/>
        <rFont val="Calibri"/>
        <family val="2"/>
        <charset val="238"/>
        <scheme val="minor"/>
      </rPr>
      <t xml:space="preserve">
Total</t>
    </r>
    <r>
      <rPr>
        <vertAlign val="superscript"/>
        <sz val="11"/>
        <color theme="1"/>
        <rFont val="Calibri"/>
        <family val="2"/>
        <charset val="238"/>
        <scheme val="minor"/>
      </rPr>
      <t xml:space="preserve"> 1</t>
    </r>
  </si>
  <si>
    <r>
      <rPr>
        <b/>
        <sz val="11"/>
        <color theme="1"/>
        <rFont val="Calibri"/>
        <family val="2"/>
        <charset val="238"/>
        <scheme val="minor"/>
      </rPr>
      <t>ebből: elosztóvezetéki felhasználók</t>
    </r>
    <r>
      <rPr>
        <b/>
        <vertAlign val="superscript"/>
        <sz val="11"/>
        <color theme="1"/>
        <rFont val="Calibri"/>
        <family val="2"/>
        <charset val="238"/>
        <scheme val="minor"/>
      </rPr>
      <t xml:space="preserve"> 2</t>
    </r>
    <r>
      <rPr>
        <sz val="11"/>
        <color theme="1"/>
        <rFont val="Calibri"/>
        <family val="2"/>
        <charset val="238"/>
        <scheme val="minor"/>
      </rPr>
      <t xml:space="preserve">
of which: distribution system users </t>
    </r>
    <r>
      <rPr>
        <vertAlign val="superscript"/>
        <sz val="11"/>
        <color theme="1"/>
        <rFont val="Calibri"/>
        <family val="2"/>
        <charset val="238"/>
        <scheme val="minor"/>
      </rPr>
      <t>2</t>
    </r>
  </si>
  <si>
    <r>
      <rPr>
        <b/>
        <sz val="11"/>
        <color theme="1"/>
        <rFont val="Calibri"/>
        <family val="2"/>
        <charset val="238"/>
        <scheme val="minor"/>
      </rPr>
      <t>szállítóvezetékről közvetlenül ellátott felhasználók</t>
    </r>
    <r>
      <rPr>
        <sz val="11"/>
        <color theme="1"/>
        <rFont val="Calibri"/>
        <family val="2"/>
        <charset val="238"/>
        <scheme val="minor"/>
      </rPr>
      <t xml:space="preserve">
users supplied directly from the transmission system</t>
    </r>
  </si>
  <si>
    <r>
      <rPr>
        <vertAlign val="superscript"/>
        <sz val="11"/>
        <color theme="1"/>
        <rFont val="Calibri"/>
        <family val="2"/>
        <charset val="238"/>
        <scheme val="minor"/>
      </rPr>
      <t xml:space="preserve">1 </t>
    </r>
    <r>
      <rPr>
        <sz val="11"/>
        <color theme="1"/>
        <rFont val="Calibri"/>
        <family val="2"/>
        <charset val="238"/>
        <scheme val="minor"/>
      </rPr>
      <t xml:space="preserve">Nem egyezik meg a 2.4, 2.5, 4.7-es táblák "belföldi felhasználás" értékével, mivel nem tartalmazza a rendszerüzemeltetők saját felhasználását.
</t>
    </r>
    <r>
      <rPr>
        <vertAlign val="superscript"/>
        <sz val="11"/>
        <color theme="1"/>
        <rFont val="Calibri"/>
        <family val="2"/>
        <charset val="238"/>
        <scheme val="minor"/>
      </rPr>
      <t xml:space="preserve">1 </t>
    </r>
    <r>
      <rPr>
        <sz val="11"/>
        <color theme="1"/>
        <rFont val="Calibri"/>
        <family val="2"/>
        <charset val="238"/>
        <scheme val="minor"/>
      </rPr>
      <t>Does not equal to the domestic use value of tables 2.4, 2.5, 4.7 as it does not contain the gas used by the system operators.</t>
    </r>
  </si>
  <si>
    <r>
      <rPr>
        <vertAlign val="superscript"/>
        <sz val="11"/>
        <color theme="1"/>
        <rFont val="Calibri"/>
        <family val="2"/>
        <charset val="238"/>
        <scheme val="minor"/>
      </rPr>
      <t xml:space="preserve">2 </t>
    </r>
    <r>
      <rPr>
        <sz val="11"/>
        <color theme="1"/>
        <rFont val="Calibri"/>
        <family val="2"/>
        <charset val="238"/>
        <scheme val="minor"/>
      </rPr>
      <t xml:space="preserve">Nem egyezik meg a 2.4, 2.5, 4.7-es táblák "elosztóhálózatba átadott" értékével, mivel nem tartalmazza a földgázelosztó saját felhasználását
</t>
    </r>
    <r>
      <rPr>
        <vertAlign val="superscript"/>
        <sz val="11"/>
        <color theme="1"/>
        <rFont val="Calibri"/>
        <family val="2"/>
        <charset val="238"/>
        <scheme val="minor"/>
      </rPr>
      <t xml:space="preserve">2 </t>
    </r>
    <r>
      <rPr>
        <sz val="11"/>
        <color theme="1"/>
        <rFont val="Calibri"/>
        <family val="2"/>
        <charset val="238"/>
        <scheme val="minor"/>
      </rPr>
      <t>Does not equal to the "delivery from transmission pipeline to distribution pipeline" value of tables 2.4, 2.5, 4.7 as it does not contain the gas used by the distribution system operators.</t>
    </r>
  </si>
  <si>
    <t>2023</t>
  </si>
  <si>
    <t>** 2024-re vonatkozó adatok előzetes, havi adatokon alapulnak | Data for 2024 is based upon preliminary, monthly data.</t>
  </si>
  <si>
    <t>Ausztria - Austria</t>
  </si>
  <si>
    <t>Belgium - Belgium</t>
  </si>
  <si>
    <t>Bulgária - Bulgaria</t>
  </si>
  <si>
    <t>Csehország - Czech Republic</t>
  </si>
  <si>
    <t>Dánia - Denmark</t>
  </si>
  <si>
    <t>Franciaország - France</t>
  </si>
  <si>
    <t>Görögország - Greece</t>
  </si>
  <si>
    <t>Hollandia - Netherlands</t>
  </si>
  <si>
    <t>Horvátország - Croatia</t>
  </si>
  <si>
    <t>Lengyelország - Poland</t>
  </si>
  <si>
    <t>Lettország - Latvia</t>
  </si>
  <si>
    <t>Magyarország - Hungary</t>
  </si>
  <si>
    <t>Németország - Germany</t>
  </si>
  <si>
    <t>Olaszország - Italy</t>
  </si>
  <si>
    <t>Portugália - Portugal</t>
  </si>
  <si>
    <t>Románia - Romania</t>
  </si>
  <si>
    <t>Spanyolország - Spain</t>
  </si>
  <si>
    <t>Svédország - Sweden</t>
  </si>
  <si>
    <t>Szlovákia - Slovakia</t>
  </si>
  <si>
    <t>Egyesült Királyság - United Kingdom</t>
  </si>
  <si>
    <t>Fehéroroszország - Belarus</t>
  </si>
  <si>
    <t>Szerbia - Serbia</t>
  </si>
  <si>
    <t>Törökország - Turkey</t>
  </si>
  <si>
    <t>Ukrajna - Ukraine</t>
  </si>
  <si>
    <t>Nem EU-27 összesen - Non EU-27 total</t>
  </si>
  <si>
    <t>EURÓPÁBAN 2024-BEN [TWh]</t>
  </si>
  <si>
    <t>IN EUROPE IN 2024 [TWh]</t>
  </si>
  <si>
    <r>
      <rPr>
        <b/>
        <sz val="11"/>
        <color theme="1"/>
        <rFont val="Calibri"/>
        <family val="2"/>
        <charset val="238"/>
        <scheme val="minor"/>
      </rPr>
      <t>2025. 05. 08. állapot szerint.</t>
    </r>
    <r>
      <rPr>
        <sz val="11"/>
        <color theme="1"/>
        <rFont val="Calibri"/>
        <family val="2"/>
        <charset val="238"/>
        <scheme val="minor"/>
      </rPr>
      <t xml:space="preserve"> | as of 08.05.2025.</t>
    </r>
  </si>
  <si>
    <t>* A 2024-re vonatkozó adatok előzetes, havi adatokon alapulnak. | Data for 2023 is based upon preliminary, monthly data.</t>
  </si>
  <si>
    <r>
      <rPr>
        <vertAlign val="superscript"/>
        <sz val="11"/>
        <rFont val="Calibri"/>
        <family val="2"/>
        <charset val="238"/>
        <scheme val="minor"/>
      </rPr>
      <t>1</t>
    </r>
    <r>
      <rPr>
        <sz val="11"/>
        <rFont val="Calibri"/>
        <family val="2"/>
        <charset val="238"/>
        <scheme val="minor"/>
      </rPr>
      <t xml:space="preserve"> A tábla adatait pontosították az előző évi kiadványéhoz képest. | The data of the table has been revised since the previous edition of the publication.</t>
    </r>
  </si>
  <si>
    <r>
      <t xml:space="preserve">2023 </t>
    </r>
    <r>
      <rPr>
        <vertAlign val="superscript"/>
        <sz val="11"/>
        <rFont val="Calibri"/>
        <family val="2"/>
        <charset val="238"/>
        <scheme val="minor"/>
      </rPr>
      <t>1</t>
    </r>
  </si>
  <si>
    <t>Az adattartalom hosszú idősorban megtalálható a 4.1-es táblázatban. | Long time series data can be found in table 4.1.</t>
  </si>
  <si>
    <r>
      <t xml:space="preserve">2023 </t>
    </r>
    <r>
      <rPr>
        <b/>
        <vertAlign val="superscript"/>
        <sz val="10"/>
        <rFont val="Arial"/>
        <family val="2"/>
        <charset val="238"/>
      </rPr>
      <t>3</t>
    </r>
  </si>
  <si>
    <r>
      <rPr>
        <vertAlign val="superscript"/>
        <sz val="11"/>
        <rFont val="Calibri"/>
        <family val="2"/>
        <charset val="238"/>
        <scheme val="minor"/>
      </rPr>
      <t xml:space="preserve">1 </t>
    </r>
    <r>
      <rPr>
        <sz val="11"/>
        <rFont val="Calibri"/>
        <family val="2"/>
        <charset val="238"/>
        <scheme val="minor"/>
      </rPr>
      <t>Tranzitra történt átvétel nélkül, a külkereskedelmi adatok nettósítva szerepelnek!
Without takeover for transit, the foreign trade data are net amounts.</t>
    </r>
  </si>
  <si>
    <r>
      <t>Földgázimport [PJ]</t>
    </r>
    <r>
      <rPr>
        <b/>
        <vertAlign val="superscript"/>
        <sz val="11"/>
        <rFont val="Calibri"/>
        <family val="2"/>
        <charset val="238"/>
        <scheme val="minor"/>
      </rPr>
      <t>1</t>
    </r>
    <r>
      <rPr>
        <b/>
        <sz val="11"/>
        <rFont val="Calibri"/>
        <family val="2"/>
        <charset val="238"/>
        <scheme val="minor"/>
      </rPr>
      <t xml:space="preserve">
Natural gas import [PJ]</t>
    </r>
    <r>
      <rPr>
        <b/>
        <vertAlign val="superscript"/>
        <sz val="11"/>
        <rFont val="Calibri"/>
        <family val="2"/>
        <charset val="238"/>
        <scheme val="minor"/>
      </rPr>
      <t>1</t>
    </r>
  </si>
  <si>
    <r>
      <t>Energiahordozó-import összesen [PJ]</t>
    </r>
    <r>
      <rPr>
        <b/>
        <vertAlign val="superscript"/>
        <sz val="11"/>
        <rFont val="Calibri"/>
        <family val="2"/>
        <charset val="238"/>
        <scheme val="minor"/>
      </rPr>
      <t>2</t>
    </r>
    <r>
      <rPr>
        <b/>
        <sz val="11"/>
        <rFont val="Calibri"/>
        <family val="2"/>
        <charset val="238"/>
        <scheme val="minor"/>
      </rPr>
      <t xml:space="preserve">
Energy source import in total [PJ]</t>
    </r>
    <r>
      <rPr>
        <b/>
        <vertAlign val="superscript"/>
        <sz val="11"/>
        <rFont val="Calibri"/>
        <family val="2"/>
        <charset val="238"/>
        <scheme val="minor"/>
      </rPr>
      <t>2</t>
    </r>
  </si>
  <si>
    <r>
      <rPr>
        <vertAlign val="superscript"/>
        <sz val="11"/>
        <rFont val="Calibri"/>
        <family val="2"/>
        <charset val="238"/>
        <scheme val="minor"/>
      </rPr>
      <t>2</t>
    </r>
    <r>
      <rPr>
        <sz val="11"/>
        <rFont val="Calibri"/>
        <family val="2"/>
        <charset val="238"/>
        <scheme val="minor"/>
      </rPr>
      <t xml:space="preserve"> Villamos energia import-export szaldóval, a földgáz külkereskedelmi adatok nettósítva  kerültek figyelembevételre. 
Electricity included as import-export balance and the foreign trade natural gas data are net amounts.</t>
    </r>
  </si>
  <si>
    <r>
      <rPr>
        <vertAlign val="superscript"/>
        <sz val="11"/>
        <color theme="1"/>
        <rFont val="Calibri"/>
        <family val="2"/>
        <charset val="238"/>
        <scheme val="minor"/>
      </rPr>
      <t>3</t>
    </r>
    <r>
      <rPr>
        <sz val="11"/>
        <color theme="1"/>
        <rFont val="Calibri"/>
        <family val="2"/>
        <charset val="238"/>
        <scheme val="minor"/>
      </rPr>
      <t xml:space="preserve"> A tábla adatait pontosították az előző évi kiadványéhoz képest. | The data of the table has been revised since the previous edition of the publication.</t>
    </r>
  </si>
  <si>
    <r>
      <rPr>
        <b/>
        <vertAlign val="superscript"/>
        <sz val="11"/>
        <color theme="1"/>
        <rFont val="Calibri"/>
        <family val="2"/>
        <charset val="238"/>
        <scheme val="minor"/>
      </rPr>
      <t>1</t>
    </r>
    <r>
      <rPr>
        <b/>
        <sz val="11"/>
        <color theme="1"/>
        <rFont val="Calibri"/>
        <family val="2"/>
        <charset val="238"/>
        <scheme val="minor"/>
      </rPr>
      <t xml:space="preserve"> A tábla adatait pontosították az előző évi kiadványéhoz képest. |</t>
    </r>
    <r>
      <rPr>
        <sz val="11"/>
        <color theme="1"/>
        <rFont val="Calibri"/>
        <family val="2"/>
        <charset val="238"/>
        <scheme val="minor"/>
      </rPr>
      <t xml:space="preserve"> The data of the table has been revised since the previous edition of the publication.</t>
    </r>
  </si>
  <si>
    <r>
      <t xml:space="preserve">2023 </t>
    </r>
    <r>
      <rPr>
        <vertAlign val="superscript"/>
        <sz val="11"/>
        <rFont val="Calibri"/>
        <family val="2"/>
        <charset val="238"/>
        <scheme val="minor"/>
      </rPr>
      <t>2</t>
    </r>
  </si>
  <si>
    <r>
      <rPr>
        <b/>
        <vertAlign val="superscript"/>
        <sz val="11"/>
        <color theme="1"/>
        <rFont val="Calibri"/>
        <family val="2"/>
        <charset val="238"/>
        <scheme val="minor"/>
      </rPr>
      <t>3</t>
    </r>
    <r>
      <rPr>
        <b/>
        <sz val="11"/>
        <color theme="1"/>
        <rFont val="Calibri"/>
        <family val="2"/>
        <charset val="238"/>
        <scheme val="minor"/>
      </rPr>
      <t xml:space="preserve"> A tábla adatait pontosították az előző évi kiadványéhoz képest. |</t>
    </r>
    <r>
      <rPr>
        <sz val="11"/>
        <color theme="1"/>
        <rFont val="Calibri"/>
        <family val="2"/>
        <charset val="238"/>
        <scheme val="minor"/>
      </rPr>
      <t xml:space="preserve"> The data of the table has been revised since the previous edition of the publication.</t>
    </r>
  </si>
  <si>
    <t>2023 3</t>
  </si>
  <si>
    <r>
      <rPr>
        <b/>
        <vertAlign val="superscript"/>
        <sz val="11"/>
        <rFont val="Calibri"/>
        <family val="2"/>
        <charset val="238"/>
        <scheme val="minor"/>
      </rPr>
      <t>1</t>
    </r>
    <r>
      <rPr>
        <b/>
        <sz val="11"/>
        <rFont val="Calibri"/>
        <family val="2"/>
        <charset val="238"/>
        <scheme val="minor"/>
      </rPr>
      <t xml:space="preserve"> Tartalmazza sziget- és részleges szigetüzemnek való átadást is</t>
    </r>
    <r>
      <rPr>
        <sz val="11"/>
        <rFont val="Calibri"/>
        <family val="2"/>
        <charset val="238"/>
        <scheme val="minor"/>
      </rPr>
      <t xml:space="preserve"> | Contains delivery to (partial) isolated operation as well</t>
    </r>
  </si>
  <si>
    <t>2024. ÉVI ADATAI</t>
  </si>
  <si>
    <t>NATURAL GAS SYSTEM 2024</t>
  </si>
  <si>
    <r>
      <rPr>
        <b/>
        <sz val="11"/>
        <color theme="1"/>
        <rFont val="Calibri"/>
        <family val="2"/>
        <charset val="238"/>
        <scheme val="minor"/>
      </rPr>
      <t>Kánisz Krisztián</t>
    </r>
    <r>
      <rPr>
        <sz val="11"/>
        <color theme="1"/>
        <rFont val="Calibri"/>
        <family val="2"/>
        <charset val="238"/>
        <scheme val="minor"/>
      </rPr>
      <t xml:space="preserve"> – MEKH</t>
    </r>
  </si>
  <si>
    <t>A Magyar Energetikai és Közmű-szabályozási Hivatal és az FGSZ Földgázszállító Zrt. szakmai
együttműködésében tizenkettedik alkalommal jelenik meg a magyar és a nemzetközi szállítási
rendszerüzemeltetéssel, valamint az országos földgázforgalommal kapcsolatos adatokat tartalmazó
közös kiadvány.</t>
  </si>
  <si>
    <r>
      <t>2024-ben az előző évhez képest a hazai földgázfogyasztás éves szinten mindösszesen 0,7%-kal
nőtt. A teljes hazai gázellátás mind a fűtési időszakban, mind az év többi időszakában zavartalan
volt, a legmagasabb gázforgalmú nap fogyasztása elérte az 50 millió m</t>
    </r>
    <r>
      <rPr>
        <b/>
        <vertAlign val="superscript"/>
        <sz val="11"/>
        <color theme="1"/>
        <rFont val="Calibri"/>
        <family val="2"/>
        <charset val="238"/>
        <scheme val="minor"/>
      </rPr>
      <t>3</t>
    </r>
    <r>
      <rPr>
        <b/>
        <sz val="11"/>
        <color theme="1"/>
        <rFont val="Calibri"/>
        <family val="2"/>
        <charset val="238"/>
        <scheme val="minor"/>
      </rPr>
      <t>-t.</t>
    </r>
  </si>
  <si>
    <r>
      <t>Az osztrák irányú beszállítás 2024-ben jelentősen lecsökkent, miközben a szerb irányú import
közel 1,9 milliárd m3-rel emelkedett, amit a növekvő romániai import egészített ki. Az ország
tranzit szerepe a dél-észak irányú szállítások terén tovább nőtt, mivel Szlovákia felé a 2023-as
630 millió m3-hez képest több mint négyszer annyi, 2,5 milliárd m</t>
    </r>
    <r>
      <rPr>
        <b/>
        <vertAlign val="superscript"/>
        <sz val="11"/>
        <color theme="1"/>
        <rFont val="Calibri"/>
        <family val="2"/>
        <charset val="238"/>
        <scheme val="minor"/>
      </rPr>
      <t>3</t>
    </r>
    <r>
      <rPr>
        <b/>
        <sz val="11"/>
        <color theme="1"/>
        <rFont val="Calibri"/>
        <family val="2"/>
        <charset val="238"/>
        <scheme val="minor"/>
      </rPr>
      <t xml:space="preserve"> földgáz került leszállításra.</t>
    </r>
  </si>
  <si>
    <t>A kereskedelmi tárolók már a nyári csúcs előtt magas töltöttséget értek el, ami a magas
európai importkapacitásnak, a kedvező beszerzési időszakok kihasználásának és a fogyasztási
szint stabilizálódásának volt köszönhető. 2023-hoz képest a kiszállítások nagy mértékű növekedést
mutattak, a beszállított mennyiség viszont kis mértékben alacsonyabb volt, így kissé
magasabb hazai fogyasztás és termelés mellett a tárolói tartalékok intenzív felhasználása biztosította
a források és a felhasználás egyensúlyát.</t>
  </si>
  <si>
    <t>A rendszerüzemeltetők változó költségeit befolyásoló energiaárak 2024-re jelentősen mérséklődtek,
amely a forgalmi díjak csökkenését eredményezte valamennyi rendszerüzemeltetőnél.</t>
  </si>
  <si>
    <t>Az idei közös kiadvány a korábbi évek gyakorlatának megfelelően részletesen bemutatja
a földgázszektor szabályozási környezetét, az országos földgázmérleget, a földgázforrások,
-termelés és -import alakulását. Az összefoglaló ismerteti továbbá a napi középhőmérséklet
földgázfelhasználásra gyakorolt hatását, a földgázszállító és -elosztó vezetéki, valamint a tárolói
és csúcsnapi adatokat.</t>
  </si>
  <si>
    <t>Dear Reader,</t>
  </si>
  <si>
    <t>In professional cooperation, the joint publication of the Hungarian Energy and Public Utility Regulatory
Authority (MEKH) and FGSZ Földgázszállító Zrt. containing data on Hungarian and international
transmission system operators and the domestic data, is being issued for the twelfth time.</t>
  </si>
  <si>
    <t>In 2024, domestic natural gas consumption increased by only 0.7% compared to the previous year.
The overall domestic gas supply remained uninterrupted both during the heating season and
throughout the rest of the year, with the highest daily gas consumption reaching 50 million m³.</t>
  </si>
  <si>
    <t>Gas imports from Austria significantly decreased in 2024, while imports from Serbia increased by
nearly 1.9 billion m³, complemented by increasing imports from Romania. Hungary’s role as a transit
country regarding south-to-north gas flows strengthened further, with over four times more gas—
2.5 billion m³—delivered to Slovakia compared to 630 million m³ in 2023.</t>
  </si>
  <si>
    <t>Commercial storage facilities were filled to a high level even before the summer peak, thanks to
high European import capacity, favourable procurement periods, and stabilized consumption levels.
Compared to 2023, exports increased significantly, while imports slightly decreased. As a result, with
slightly higher domestic consumption and production, intensive use of storage reserves ensured the
balance between supply and demand.</t>
  </si>
  <si>
    <t>Energy prices, influencing the variable costs of system operators, significantly decreased in 2024,
leading to lower transmission tariffs across all system operators.</t>
  </si>
  <si>
    <t>Consistent with previous years' practice, this year's joint publication provides a detailed description of
the regulatory environment of the natural gas sector, the national gas balance, and the development
of natural gas sources, production, and imports. In addition, the summary describes the impact of
daily average temperatures on natural gas consumption, natural gas transmission and distribution
pipelines, storage, and peak day data.</t>
  </si>
  <si>
    <t>Dr Edit Juhász</t>
  </si>
  <si>
    <t>President</t>
  </si>
  <si>
    <t>Hungarian Energy</t>
  </si>
  <si>
    <t>and Public Utility Regulatory</t>
  </si>
  <si>
    <t>Authority</t>
  </si>
  <si>
    <t>Szabolcs I. Ferencz</t>
  </si>
  <si>
    <t>Chairman-CEO</t>
  </si>
  <si>
    <t>FGSZ Ltd.</t>
  </si>
  <si>
    <r>
      <rPr>
        <vertAlign val="superscript"/>
        <sz val="11"/>
        <color theme="1"/>
        <rFont val="Times New Roman"/>
        <family val="1"/>
        <charset val="238"/>
      </rPr>
      <t>1</t>
    </r>
    <r>
      <rPr>
        <sz val="11"/>
        <color theme="1"/>
        <rFont val="Times New Roman"/>
        <family val="1"/>
        <charset val="238"/>
      </rPr>
      <t>Az Összesen sor tartalmazza a nem engedélyesi tevékenységben foglalkoztatottak számát is. | The Total figure includes staff employed in non-licensee activities.</t>
    </r>
  </si>
  <si>
    <r>
      <t>Összesen</t>
    </r>
    <r>
      <rPr>
        <b/>
        <vertAlign val="superscript"/>
        <sz val="10"/>
        <color theme="1"/>
        <rFont val="Times New Roman"/>
        <family val="1"/>
        <charset val="238"/>
      </rPr>
      <t>1</t>
    </r>
    <r>
      <rPr>
        <b/>
        <sz val="10"/>
        <color theme="1"/>
        <rFont val="Times New Roman"/>
        <family val="1"/>
        <charset val="238"/>
      </rPr>
      <t xml:space="preserve"> | Total</t>
    </r>
    <r>
      <rPr>
        <b/>
        <vertAlign val="superscript"/>
        <sz val="10"/>
        <color theme="1"/>
        <rFont val="Times New Roman"/>
        <family val="1"/>
        <charset val="238"/>
      </rPr>
      <t>1</t>
    </r>
  </si>
  <si>
    <r>
      <rPr>
        <vertAlign val="superscript"/>
        <sz val="11"/>
        <color theme="1"/>
        <rFont val="Times New Roman"/>
        <family val="1"/>
        <charset val="238"/>
      </rPr>
      <t>2</t>
    </r>
    <r>
      <rPr>
        <sz val="11"/>
        <color theme="1"/>
        <rFont val="Times New Roman"/>
        <family val="1"/>
        <charset val="238"/>
      </rPr>
      <t xml:space="preserve"> Az engedélyesek nem alkalmaznak közvetlenül az engedélyes tevékenység végzésére munkavállalót. | No employees employed by the licensees in direct connection with the licensed activity. </t>
    </r>
  </si>
  <si>
    <r>
      <t>0</t>
    </r>
    <r>
      <rPr>
        <vertAlign val="superscript"/>
        <sz val="11"/>
        <color theme="1"/>
        <rFont val="Times New Roman"/>
        <family val="1"/>
        <charset val="238"/>
      </rPr>
      <t>2</t>
    </r>
  </si>
  <si>
    <t>Földgázipari engedélyesek tulajdonosi  megoszlása a jegyzett tőke arányában (Enegedélytípusonként) 2024. december 31-én [%-ban]</t>
  </si>
  <si>
    <t>Ownership share of natural gas sector licensees in the proportion of listed capital (by license type) as of 31 december 2024 [%]</t>
  </si>
  <si>
    <r>
      <rPr>
        <vertAlign val="superscript"/>
        <sz val="11"/>
        <rFont val="Calibri"/>
        <family val="2"/>
        <charset val="238"/>
        <scheme val="minor"/>
      </rPr>
      <t xml:space="preserve">1 </t>
    </r>
    <r>
      <rPr>
        <sz val="11"/>
        <rFont val="Calibri"/>
        <family val="2"/>
        <charset val="238"/>
        <scheme val="minor"/>
      </rPr>
      <t>Nettó termelés (nem tartalmazza a keverőköri átadást, de tartalmazza a termelők által szigetüzembe táplált, a termelőktől közvetlenül a fogyasztóknak átadott, valamint a földgáztermelők saját termeléséből felhasznált földgázt, valamint a hazai metántermelést és a termálvíz-kisérőgázokat is). Ebből fakadóan nem egyezik meg a 2.5 és 2.6 és 4.2 táblázatokban szereplő hazai szállító- és elosztóvezetékbe átvett és annak keverőköri átadásával csökkentett mennyiségével. | Net production (does not  include blending circle delivery, but includes gas fed by producers into isolated operation, gas directly transferred from producers to consumers, gas used from the own production of natural gas producers, domestic methane production and gases accompanying thermal water extraction). As a result, it is not the same as the volumes in Tables 2.5, 2.6 and 4.2 which are the volumes received from domestic producers into the transmission and distribution pipelines, minus blending circle delivery.</t>
    </r>
  </si>
  <si>
    <r>
      <t>Földgáztermelés [PJ]</t>
    </r>
    <r>
      <rPr>
        <vertAlign val="superscript"/>
        <sz val="11"/>
        <rFont val="Calibri"/>
        <family val="2"/>
        <charset val="238"/>
        <scheme val="minor"/>
      </rPr>
      <t>1</t>
    </r>
    <r>
      <rPr>
        <sz val="11"/>
        <rFont val="Calibri"/>
        <family val="2"/>
        <charset val="238"/>
        <scheme val="minor"/>
      </rPr>
      <t xml:space="preserve">
Natural gas prduction [PJ]</t>
    </r>
    <r>
      <rPr>
        <vertAlign val="superscript"/>
        <sz val="11"/>
        <rFont val="Calibri"/>
        <family val="2"/>
        <charset val="238"/>
        <scheme val="minor"/>
      </rPr>
      <t>1</t>
    </r>
  </si>
  <si>
    <t>* Nem tartalmazza a felfüggesztett engedélyeseket | Does not include suspended licensees</t>
  </si>
  <si>
    <t>Gázipari működési engedélyekkel rendelkező társaságok 2024. december 31-én*</t>
  </si>
  <si>
    <t>Companies with operation license in the gas sector as of 31 December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</si>
</sst>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4">
    <numFmt numFmtId="43" formatCode="_-* #,##0.00_-;\-* #,##0.00_-;_-* &quot;-&quot;??_-;_-@_-"/>
    <numFmt numFmtId="164" formatCode="_-* #,##0.00\ _F_t_-;\-* #,##0.00\ _F_t_-;_-* &quot;-&quot;??\ _F_t_-;_-@_-"/>
    <numFmt numFmtId="165" formatCode="_-* #,##0.0\ _F_t_-;\-* #,##0.0\ _F_t_-;_-* &quot;-&quot;??\ _F_t_-;_-@_-"/>
    <numFmt numFmtId="166" formatCode="0.0"/>
    <numFmt numFmtId="167" formatCode="#,##0.0"/>
    <numFmt numFmtId="168" formatCode="_-* #,##0.0_-;\-* #,##0.0_-;_-* &quot;-&quot;??_-;_-@_-"/>
    <numFmt numFmtId="169" formatCode="_-* #,##0_-;\-* #,##0_-;_-* &quot;-&quot;??_-;_-@_-"/>
    <numFmt numFmtId="170" formatCode="#,##0.00_ ;[Red]\-#,##0.00\ "/>
    <numFmt numFmtId="171" formatCode="#,##0_ ;[Red]\-#,##0\ "/>
    <numFmt numFmtId="172" formatCode="yyyy/mm/dd;@"/>
    <numFmt numFmtId="173" formatCode="#,##0.00_ ;\-#,##0.00\ "/>
    <numFmt numFmtId="174" formatCode="#,##0.00000000_ ;\-#,##0.00000000\ "/>
    <numFmt numFmtId="175" formatCode="#,##0.0000_ ;\-#,##0.0000\ "/>
    <numFmt numFmtId="176" formatCode="_-* #,##0.0\ _F_t_-;\-* #,##0.0\ _F_t_-;_-* &quot;-&quot;?\ _F_t_-;_-@_-"/>
    <numFmt numFmtId="177" formatCode="_-* #,##0\ _F_t_-;\-* #,##0\ _F_t_-;_-* &quot;-&quot;??\ _F_t_-;_-@_-"/>
    <numFmt numFmtId="178" formatCode="#,##0_ ;\-#,##0\ "/>
    <numFmt numFmtId="179" formatCode="#,##0.000_ ;[Red]\-#,##0.000\ "/>
    <numFmt numFmtId="180" formatCode="yyyy"/>
    <numFmt numFmtId="181" formatCode="mmmm"/>
    <numFmt numFmtId="182" formatCode="#,##0.0_ ;\-#,##0.0\ "/>
    <numFmt numFmtId="183" formatCode="_-* #,##0.000\ _F_t_-;\-* #,##0.000\ _F_t_-;_-* &quot;-&quot;??\ _F_t_-;_-@_-"/>
    <numFmt numFmtId="184" formatCode="#,##0.000"/>
    <numFmt numFmtId="185" formatCode="_-* #,##0\ _z_ł_-;\-* #,##0\ _z_ł_-;_-* &quot;-&quot;??\ _z_ł_-;_-@_-"/>
    <numFmt numFmtId="186" formatCode="#,##0.000_ ;\-#,##0.000\ "/>
  </numFmts>
  <fonts count="88"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sz val="14"/>
      <name val="Calibri"/>
      <family val="2"/>
      <charset val="238"/>
      <scheme val="minor"/>
    </font>
    <font>
      <sz val="14"/>
      <name val="Calibri"/>
      <family val="2"/>
      <charset val="238"/>
      <scheme val="minor"/>
    </font>
    <font>
      <sz val="11"/>
      <name val="Calibri"/>
      <family val="2"/>
      <charset val="238"/>
      <scheme val="minor"/>
    </font>
    <font>
      <b/>
      <sz val="11"/>
      <name val="Calibri"/>
      <family val="2"/>
      <charset val="238"/>
      <scheme val="minor"/>
    </font>
    <font>
      <sz val="11"/>
      <name val="Calibri"/>
      <family val="2"/>
      <charset val="238"/>
    </font>
    <font>
      <b/>
      <vertAlign val="superscript"/>
      <sz val="11"/>
      <name val="Calibri"/>
      <family val="2"/>
      <charset val="238"/>
      <scheme val="minor"/>
    </font>
    <font>
      <vertAlign val="superscript"/>
      <sz val="11"/>
      <name val="Calibri"/>
      <family val="2"/>
      <charset val="238"/>
      <scheme val="minor"/>
    </font>
    <font>
      <b/>
      <sz val="11"/>
      <name val="Calibri"/>
      <family val="2"/>
      <charset val="238"/>
    </font>
    <font>
      <sz val="11"/>
      <color theme="1"/>
      <name val="Calibri"/>
      <family val="2"/>
      <scheme val="minor"/>
    </font>
    <font>
      <b/>
      <sz val="14"/>
      <color theme="1"/>
      <name val="Calibri"/>
      <family val="2"/>
      <charset val="238"/>
      <scheme val="minor"/>
    </font>
    <font>
      <sz val="14"/>
      <color theme="1"/>
      <name val="Calibri"/>
      <family val="2"/>
      <charset val="238"/>
    </font>
    <font>
      <b/>
      <strike/>
      <sz val="11"/>
      <name val="Calibri"/>
      <family val="2"/>
      <charset val="238"/>
      <scheme val="minor"/>
    </font>
    <font>
      <b/>
      <sz val="11"/>
      <color theme="1"/>
      <name val="Calibri"/>
      <family val="2"/>
      <charset val="238"/>
    </font>
    <font>
      <sz val="11"/>
      <color theme="1"/>
      <name val="Calibri"/>
      <family val="2"/>
      <charset val="238"/>
    </font>
    <font>
      <sz val="18"/>
      <color theme="1"/>
      <name val="Calibri"/>
      <family val="2"/>
      <charset val="238"/>
      <scheme val="minor"/>
    </font>
    <font>
      <sz val="18"/>
      <color rgb="FFFF0000"/>
      <name val="Calibri"/>
      <family val="2"/>
      <charset val="238"/>
      <scheme val="minor"/>
    </font>
    <font>
      <sz val="10"/>
      <name val="Arial"/>
      <family val="2"/>
      <charset val="238"/>
    </font>
    <font>
      <b/>
      <sz val="11"/>
      <name val="Arial"/>
      <family val="2"/>
      <charset val="238"/>
    </font>
    <font>
      <sz val="10"/>
      <name val="Arial CE"/>
      <charset val="238"/>
    </font>
    <font>
      <b/>
      <sz val="12"/>
      <name val="Times New Roman"/>
      <family val="1"/>
      <charset val="238"/>
    </font>
    <font>
      <sz val="12"/>
      <name val="Times New Roman"/>
      <family val="1"/>
      <charset val="238"/>
    </font>
    <font>
      <b/>
      <sz val="12"/>
      <name val="Arial"/>
      <family val="2"/>
      <charset val="238"/>
    </font>
    <font>
      <b/>
      <sz val="10"/>
      <name val="Times New Roman"/>
      <family val="1"/>
      <charset val="238"/>
    </font>
    <font>
      <sz val="8"/>
      <name val="Times New Roman"/>
      <family val="1"/>
      <charset val="238"/>
    </font>
    <font>
      <sz val="11"/>
      <name val="Times New Roman"/>
      <family val="1"/>
      <charset val="238"/>
    </font>
    <font>
      <sz val="11"/>
      <color indexed="8"/>
      <name val="Times New Roman"/>
      <family val="1"/>
      <charset val="238"/>
    </font>
    <font>
      <sz val="10"/>
      <name val="Times New Roman"/>
      <family val="1"/>
      <charset val="238"/>
    </font>
    <font>
      <sz val="11"/>
      <color theme="1"/>
      <name val="Times New Roman"/>
      <family val="1"/>
      <charset val="238"/>
    </font>
    <font>
      <sz val="10"/>
      <color theme="1"/>
      <name val="Times New Roman"/>
      <family val="1"/>
      <charset val="238"/>
    </font>
    <font>
      <sz val="11"/>
      <name val="Arial CE"/>
      <charset val="238"/>
    </font>
    <font>
      <b/>
      <sz val="10"/>
      <color theme="1"/>
      <name val="Times New Roman"/>
      <family val="1"/>
      <charset val="238"/>
    </font>
    <font>
      <b/>
      <vertAlign val="superscript"/>
      <sz val="10"/>
      <color theme="1"/>
      <name val="Times New Roman"/>
      <family val="1"/>
      <charset val="238"/>
    </font>
    <font>
      <vertAlign val="superscript"/>
      <sz val="10"/>
      <color theme="1"/>
      <name val="Times New Roman"/>
      <family val="1"/>
      <charset val="238"/>
    </font>
    <font>
      <b/>
      <sz val="11"/>
      <color theme="1"/>
      <name val="Times New Roman"/>
      <family val="1"/>
      <charset val="238"/>
    </font>
    <font>
      <vertAlign val="superscript"/>
      <sz val="11"/>
      <color theme="1"/>
      <name val="Times New Roman"/>
      <family val="1"/>
      <charset val="238"/>
    </font>
    <font>
      <b/>
      <vertAlign val="superscript"/>
      <sz val="11"/>
      <color theme="1"/>
      <name val="Times New Roman"/>
      <family val="1"/>
      <charset val="238"/>
    </font>
    <font>
      <b/>
      <sz val="12"/>
      <name val="Arial CE"/>
      <family val="2"/>
      <charset val="238"/>
    </font>
    <font>
      <sz val="10"/>
      <name val="Arial CE"/>
    </font>
    <font>
      <b/>
      <sz val="10"/>
      <name val="Arial CE"/>
      <charset val="238"/>
    </font>
    <font>
      <b/>
      <sz val="11"/>
      <name val="Arial CE"/>
      <charset val="238"/>
    </font>
    <font>
      <vertAlign val="superscript"/>
      <sz val="11"/>
      <color theme="1"/>
      <name val="Calibri"/>
      <family val="2"/>
      <charset val="238"/>
      <scheme val="minor"/>
    </font>
    <font>
      <b/>
      <vertAlign val="superscript"/>
      <sz val="11"/>
      <name val="Calibri"/>
      <family val="2"/>
      <charset val="238"/>
    </font>
    <font>
      <b/>
      <sz val="10"/>
      <name val="Arial"/>
      <family val="2"/>
      <charset val="238"/>
    </font>
    <font>
      <b/>
      <vertAlign val="superscript"/>
      <sz val="10"/>
      <name val="Arial"/>
      <family val="2"/>
      <charset val="238"/>
    </font>
    <font>
      <vertAlign val="superscript"/>
      <sz val="11"/>
      <name val="Calibri"/>
      <family val="2"/>
      <charset val="238"/>
    </font>
    <font>
      <b/>
      <vertAlign val="superscript"/>
      <sz val="11"/>
      <color theme="1"/>
      <name val="Calibri"/>
      <family val="2"/>
      <charset val="238"/>
      <scheme val="minor"/>
    </font>
    <font>
      <b/>
      <i/>
      <sz val="11"/>
      <name val="Calibri"/>
      <family val="2"/>
      <charset val="238"/>
      <scheme val="minor"/>
    </font>
    <font>
      <i/>
      <sz val="11"/>
      <name val="Calibri"/>
      <family val="2"/>
      <charset val="238"/>
      <scheme val="minor"/>
    </font>
    <font>
      <i/>
      <sz val="11"/>
      <name val="Calibri"/>
      <family val="2"/>
      <charset val="238"/>
    </font>
    <font>
      <b/>
      <i/>
      <sz val="11"/>
      <name val="Calibri"/>
      <family val="2"/>
      <charset val="238"/>
    </font>
    <font>
      <b/>
      <vertAlign val="superscript"/>
      <sz val="11"/>
      <color theme="1"/>
      <name val="Calibri"/>
      <family val="2"/>
      <charset val="238"/>
    </font>
    <font>
      <b/>
      <sz val="11"/>
      <color theme="0"/>
      <name val="Calibri"/>
      <family val="2"/>
      <charset val="238"/>
      <scheme val="minor"/>
    </font>
    <font>
      <sz val="11"/>
      <color rgb="FFFF0000"/>
      <name val="Calibri"/>
      <family val="2"/>
      <charset val="238"/>
      <scheme val="minor"/>
    </font>
    <font>
      <vertAlign val="superscript"/>
      <sz val="11"/>
      <color theme="1"/>
      <name val="Calibri"/>
      <family val="2"/>
      <charset val="238"/>
    </font>
    <font>
      <sz val="11"/>
      <color rgb="FF00B050"/>
      <name val="Calibri"/>
      <family val="2"/>
      <charset val="238"/>
      <scheme val="minor"/>
    </font>
    <font>
      <b/>
      <sz val="11"/>
      <color theme="1"/>
      <name val="Arial"/>
      <family val="2"/>
      <charset val="238"/>
    </font>
    <font>
      <b/>
      <vertAlign val="superscript"/>
      <sz val="11"/>
      <color theme="1"/>
      <name val="Arial"/>
      <family val="2"/>
      <charset val="238"/>
    </font>
    <font>
      <b/>
      <sz val="11"/>
      <color theme="0"/>
      <name val="Arial"/>
      <family val="2"/>
      <charset val="238"/>
    </font>
    <font>
      <sz val="11"/>
      <color theme="1"/>
      <name val="Arial"/>
      <family val="2"/>
      <charset val="238"/>
    </font>
    <font>
      <sz val="11"/>
      <name val="Arial"/>
      <family val="2"/>
      <charset val="238"/>
    </font>
    <font>
      <vertAlign val="superscript"/>
      <sz val="11"/>
      <name val="Arial"/>
      <family val="2"/>
      <charset val="238"/>
    </font>
    <font>
      <sz val="10"/>
      <name val="Verdana"/>
      <family val="2"/>
      <charset val="238"/>
    </font>
    <font>
      <b/>
      <sz val="10"/>
      <name val="Verdana"/>
      <family val="2"/>
      <charset val="238"/>
    </font>
    <font>
      <b/>
      <i/>
      <sz val="11"/>
      <color theme="1"/>
      <name val="Calibri"/>
      <family val="2"/>
      <charset val="238"/>
      <scheme val="minor"/>
    </font>
    <font>
      <b/>
      <sz val="12.65"/>
      <color theme="1"/>
      <name val="Calibri"/>
      <family val="2"/>
      <charset val="238"/>
    </font>
    <font>
      <b/>
      <sz val="12.65"/>
      <name val="Calibri"/>
      <family val="2"/>
      <charset val="238"/>
    </font>
    <font>
      <b/>
      <vertAlign val="superscript"/>
      <sz val="12.65"/>
      <name val="Calibri"/>
      <family val="2"/>
      <charset val="238"/>
    </font>
    <font>
      <b/>
      <vertAlign val="superscript"/>
      <sz val="12.65"/>
      <color theme="1"/>
      <name val="Calibri"/>
      <family val="2"/>
      <charset val="238"/>
    </font>
    <font>
      <sz val="12.65"/>
      <color theme="1"/>
      <name val="Calibri"/>
      <family val="2"/>
      <charset val="238"/>
    </font>
    <font>
      <b/>
      <sz val="12"/>
      <color theme="1"/>
      <name val="Calibri"/>
      <family val="2"/>
      <charset val="238"/>
      <scheme val="minor"/>
    </font>
    <font>
      <sz val="11"/>
      <color indexed="8"/>
      <name val="Calibri"/>
      <family val="2"/>
      <scheme val="minor"/>
    </font>
    <font>
      <sz val="10"/>
      <color theme="1"/>
      <name val="Arial"/>
      <family val="2"/>
      <charset val="238"/>
    </font>
    <font>
      <b/>
      <sz val="10"/>
      <color theme="1"/>
      <name val="Arial"/>
      <family val="2"/>
      <charset val="238"/>
    </font>
    <font>
      <b/>
      <sz val="11"/>
      <color indexed="8"/>
      <name val="Calibri"/>
      <family val="2"/>
      <charset val="238"/>
    </font>
    <font>
      <vertAlign val="superscript"/>
      <sz val="10"/>
      <name val="Arial"/>
      <family val="2"/>
      <charset val="238"/>
    </font>
    <font>
      <b/>
      <vertAlign val="superscript"/>
      <sz val="11"/>
      <color indexed="8"/>
      <name val="Calibri"/>
      <family val="2"/>
      <charset val="238"/>
    </font>
    <font>
      <b/>
      <sz val="18"/>
      <color theme="1"/>
      <name val="Calibri"/>
      <family val="2"/>
      <charset val="238"/>
      <scheme val="minor"/>
    </font>
    <font>
      <b/>
      <sz val="22"/>
      <color theme="1"/>
      <name val="Calibri"/>
      <family val="2"/>
      <charset val="238"/>
      <scheme val="minor"/>
    </font>
    <font>
      <sz val="22"/>
      <color theme="1"/>
      <name val="Calibri"/>
      <family val="2"/>
      <charset val="238"/>
      <scheme val="minor"/>
    </font>
    <font>
      <b/>
      <sz val="8"/>
      <color theme="1"/>
      <name val="Calibri"/>
      <family val="2"/>
      <charset val="238"/>
      <scheme val="minor"/>
    </font>
    <font>
      <sz val="8"/>
      <color theme="1"/>
      <name val="Calibri"/>
      <family val="2"/>
      <charset val="238"/>
      <scheme val="minor"/>
    </font>
    <font>
      <sz val="12"/>
      <color theme="1"/>
      <name val="Calibri"/>
      <family val="2"/>
      <charset val="238"/>
      <scheme val="minor"/>
    </font>
    <font>
      <vertAlign val="superscript"/>
      <sz val="11"/>
      <color indexed="8"/>
      <name val="Calibri"/>
      <family val="2"/>
      <charset val="238"/>
    </font>
    <font>
      <vertAlign val="superscript"/>
      <sz val="10"/>
      <name val="Arial CE"/>
      <charset val="238"/>
    </font>
    <font>
      <sz val="14"/>
      <color theme="1"/>
      <name val="Calibri"/>
      <family val="2"/>
      <charset val="238"/>
      <scheme val="minor"/>
    </font>
  </fonts>
  <fills count="17">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057396"/>
        <bgColor indexed="64"/>
      </patternFill>
    </fill>
    <fill>
      <patternFill patternType="solid">
        <fgColor rgb="FFDDDDDD"/>
        <bgColor indexed="64"/>
      </patternFill>
    </fill>
    <fill>
      <patternFill patternType="solid">
        <fgColor indexed="9"/>
        <bgColor indexed="64"/>
      </patternFill>
    </fill>
    <fill>
      <patternFill patternType="solid">
        <fgColor rgb="FFFFC000"/>
        <bgColor indexed="64"/>
      </patternFill>
    </fill>
    <fill>
      <patternFill patternType="solid">
        <fgColor theme="9" tint="0.59999389629810485"/>
        <bgColor indexed="64"/>
      </patternFill>
    </fill>
    <fill>
      <patternFill patternType="solid">
        <fgColor indexed="44"/>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s>
  <borders count="99">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style="medium">
        <color indexed="64"/>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medium">
        <color indexed="64"/>
      </right>
      <top style="thin">
        <color auto="1"/>
      </top>
      <bottom style="thin">
        <color auto="1"/>
      </bottom>
      <diagonal/>
    </border>
    <border>
      <left/>
      <right/>
      <top style="thin">
        <color indexed="64"/>
      </top>
      <bottom/>
      <diagonal/>
    </border>
    <border>
      <left/>
      <right style="thin">
        <color auto="1"/>
      </right>
      <top style="thin">
        <color indexed="64"/>
      </top>
      <bottom/>
      <diagonal/>
    </border>
    <border>
      <left style="thin">
        <color auto="1"/>
      </left>
      <right style="medium">
        <color indexed="64"/>
      </right>
      <top/>
      <bottom style="thin">
        <color auto="1"/>
      </bottom>
      <diagonal/>
    </border>
    <border>
      <left style="thin">
        <color auto="1"/>
      </left>
      <right/>
      <top style="thin">
        <color auto="1"/>
      </top>
      <bottom style="medium">
        <color indexed="64"/>
      </bottom>
      <diagonal/>
    </border>
    <border>
      <left style="thin">
        <color auto="1"/>
      </left>
      <right style="thin">
        <color auto="1"/>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auto="1"/>
      </left>
      <right style="thin">
        <color auto="1"/>
      </right>
      <top style="medium">
        <color indexed="64"/>
      </top>
      <bottom/>
      <diagonal/>
    </border>
    <border>
      <left style="thin">
        <color auto="1"/>
      </left>
      <right/>
      <top style="medium">
        <color indexed="64"/>
      </top>
      <bottom/>
      <diagonal/>
    </border>
    <border>
      <left style="thin">
        <color auto="1"/>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auto="1"/>
      </left>
      <right/>
      <top style="medium">
        <color indexed="64"/>
      </top>
      <bottom style="thin">
        <color auto="1"/>
      </bottom>
      <diagonal/>
    </border>
    <border>
      <left/>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thin">
        <color auto="1"/>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auto="1"/>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auto="1"/>
      </top>
      <bottom style="medium">
        <color indexed="64"/>
      </bottom>
      <diagonal/>
    </border>
    <border>
      <left style="double">
        <color indexed="64"/>
      </left>
      <right style="thin">
        <color indexed="64"/>
      </right>
      <top style="thin">
        <color indexed="64"/>
      </top>
      <bottom style="medium">
        <color indexed="64"/>
      </bottom>
      <diagonal/>
    </border>
    <border>
      <left/>
      <right style="double">
        <color auto="1"/>
      </right>
      <top style="thin">
        <color indexed="64"/>
      </top>
      <bottom style="medium">
        <color auto="1"/>
      </bottom>
      <diagonal/>
    </border>
    <border>
      <left style="double">
        <color auto="1"/>
      </left>
      <right style="double">
        <color auto="1"/>
      </right>
      <top style="thin">
        <color indexed="64"/>
      </top>
      <bottom style="medium">
        <color indexed="64"/>
      </bottom>
      <diagonal/>
    </border>
    <border>
      <left style="double">
        <color auto="1"/>
      </left>
      <right style="thin">
        <color auto="1"/>
      </right>
      <top/>
      <bottom style="thin">
        <color auto="1"/>
      </bottom>
      <diagonal/>
    </border>
    <border>
      <left style="double">
        <color indexed="64"/>
      </left>
      <right style="thin">
        <color indexed="64"/>
      </right>
      <top style="thin">
        <color indexed="64"/>
      </top>
      <bottom style="thin">
        <color indexed="64"/>
      </bottom>
      <diagonal/>
    </border>
    <border>
      <left style="double">
        <color auto="1"/>
      </left>
      <right style="thin">
        <color auto="1"/>
      </right>
      <top style="thin">
        <color auto="1"/>
      </top>
      <bottom style="double">
        <color indexed="64"/>
      </bottom>
      <diagonal/>
    </border>
    <border>
      <left style="thin">
        <color auto="1"/>
      </left>
      <right style="thin">
        <color auto="1"/>
      </right>
      <top style="thin">
        <color auto="1"/>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thin">
        <color auto="1"/>
      </right>
      <top style="thin">
        <color auto="1"/>
      </top>
      <bottom/>
      <diagonal/>
    </border>
    <border>
      <left style="thin">
        <color indexed="64"/>
      </left>
      <right/>
      <top style="thin">
        <color indexed="64"/>
      </top>
      <bottom/>
      <diagonal/>
    </border>
    <border>
      <left style="double">
        <color auto="1"/>
      </left>
      <right/>
      <top style="double">
        <color auto="1"/>
      </top>
      <bottom style="double">
        <color indexed="64"/>
      </bottom>
      <diagonal/>
    </border>
    <border>
      <left/>
      <right/>
      <top style="double">
        <color auto="1"/>
      </top>
      <bottom style="double">
        <color indexed="64"/>
      </bottom>
      <diagonal/>
    </border>
    <border>
      <left/>
      <right style="medium">
        <color auto="1"/>
      </right>
      <top style="double">
        <color auto="1"/>
      </top>
      <bottom style="double">
        <color indexed="64"/>
      </bottom>
      <diagonal/>
    </border>
    <border>
      <left style="thin">
        <color auto="1"/>
      </left>
      <right style="thin">
        <color auto="1"/>
      </right>
      <top style="double">
        <color auto="1"/>
      </top>
      <bottom style="double">
        <color indexed="64"/>
      </bottom>
      <diagonal/>
    </border>
    <border>
      <left style="medium">
        <color indexed="64"/>
      </left>
      <right style="thin">
        <color indexed="64"/>
      </right>
      <top/>
      <bottom style="thin">
        <color indexed="64"/>
      </bottom>
      <diagonal/>
    </border>
    <border>
      <left style="double">
        <color auto="1"/>
      </left>
      <right/>
      <top style="thin">
        <color auto="1"/>
      </top>
      <bottom style="thin">
        <color auto="1"/>
      </bottom>
      <diagonal/>
    </border>
    <border>
      <left style="double">
        <color auto="1"/>
      </left>
      <right/>
      <top/>
      <bottom style="thin">
        <color auto="1"/>
      </bottom>
      <diagonal/>
    </border>
    <border>
      <left style="double">
        <color auto="1"/>
      </left>
      <right/>
      <top style="thin">
        <color auto="1"/>
      </top>
      <bottom style="double">
        <color indexed="64"/>
      </bottom>
      <diagonal/>
    </border>
    <border>
      <left/>
      <right/>
      <top style="thin">
        <color auto="1"/>
      </top>
      <bottom style="double">
        <color indexed="64"/>
      </bottom>
      <diagonal/>
    </border>
    <border>
      <left style="thin">
        <color indexed="64"/>
      </left>
      <right/>
      <top style="thin">
        <color indexed="64"/>
      </top>
      <bottom style="double">
        <color indexed="64"/>
      </bottom>
      <diagonal/>
    </border>
    <border>
      <left style="double">
        <color indexed="64"/>
      </left>
      <right style="thin">
        <color indexed="64"/>
      </right>
      <top style="double">
        <color indexed="64"/>
      </top>
      <bottom style="medium">
        <color indexed="64"/>
      </bottom>
      <diagonal/>
    </border>
    <border>
      <left/>
      <right style="thin">
        <color auto="1"/>
      </right>
      <top style="double">
        <color indexed="64"/>
      </top>
      <bottom style="medium">
        <color auto="1"/>
      </bottom>
      <diagonal/>
    </border>
    <border>
      <left style="thin">
        <color auto="1"/>
      </left>
      <right style="thin">
        <color auto="1"/>
      </right>
      <top style="double">
        <color indexed="64"/>
      </top>
      <bottom style="medium">
        <color auto="1"/>
      </bottom>
      <diagonal/>
    </border>
    <border>
      <left style="thin">
        <color auto="1"/>
      </left>
      <right/>
      <top style="double">
        <color indexed="64"/>
      </top>
      <bottom style="medium">
        <color auto="1"/>
      </bottom>
      <diagonal/>
    </border>
    <border>
      <left/>
      <right style="double">
        <color auto="1"/>
      </right>
      <top style="double">
        <color auto="1"/>
      </top>
      <bottom style="medium">
        <color auto="1"/>
      </bottom>
      <diagonal/>
    </border>
    <border>
      <left/>
      <right style="thin">
        <color indexed="64"/>
      </right>
      <top style="thin">
        <color indexed="64"/>
      </top>
      <bottom style="double">
        <color indexed="64"/>
      </bottom>
      <diagonal/>
    </border>
    <border>
      <left style="thin">
        <color indexed="8"/>
      </left>
      <right style="thin">
        <color indexed="8"/>
      </right>
      <top style="thin">
        <color indexed="8"/>
      </top>
      <bottom style="thin">
        <color indexed="8"/>
      </bottom>
      <diagonal/>
    </border>
    <border>
      <left style="medium">
        <color indexed="64"/>
      </left>
      <right style="medium">
        <color indexed="64"/>
      </right>
      <top/>
      <bottom style="thin">
        <color indexed="64"/>
      </bottom>
      <diagonal/>
    </border>
    <border>
      <left style="thin">
        <color auto="1"/>
      </left>
      <right style="thin">
        <color auto="1"/>
      </right>
      <top style="double">
        <color auto="1"/>
      </top>
      <bottom style="thin">
        <color auto="1"/>
      </bottom>
      <diagonal/>
    </border>
    <border>
      <left style="thin">
        <color auto="1"/>
      </left>
      <right style="medium">
        <color indexed="64"/>
      </right>
      <top style="double">
        <color auto="1"/>
      </top>
      <bottom style="thin">
        <color auto="1"/>
      </bottom>
      <diagonal/>
    </border>
    <border>
      <left style="medium">
        <color indexed="64"/>
      </left>
      <right/>
      <top style="thin">
        <color indexed="64"/>
      </top>
      <bottom/>
      <diagonal/>
    </border>
    <border>
      <left/>
      <right style="thin">
        <color indexed="64"/>
      </right>
      <top/>
      <bottom/>
      <diagonal/>
    </border>
    <border>
      <left/>
      <right style="thin">
        <color auto="1"/>
      </right>
      <top/>
      <bottom style="medium">
        <color indexed="64"/>
      </bottom>
      <diagonal/>
    </border>
    <border>
      <left style="thin">
        <color auto="1"/>
      </left>
      <right/>
      <top/>
      <bottom style="medium">
        <color indexed="64"/>
      </bottom>
      <diagonal/>
    </border>
  </borders>
  <cellStyleXfs count="25">
    <xf numFmtId="0" fontId="0" fillId="0" borderId="0"/>
    <xf numFmtId="164" fontId="1" fillId="0" borderId="0" applyFont="0" applyFill="0" applyBorder="0" applyAlignment="0" applyProtection="0"/>
    <xf numFmtId="0" fontId="11" fillId="0" borderId="0"/>
    <xf numFmtId="0" fontId="19" fillId="0" borderId="0"/>
    <xf numFmtId="0" fontId="19" fillId="0" borderId="0"/>
    <xf numFmtId="0" fontId="21" fillId="0" borderId="0"/>
    <xf numFmtId="0" fontId="21" fillId="0" borderId="0"/>
    <xf numFmtId="0" fontId="23" fillId="0" borderId="0"/>
    <xf numFmtId="0" fontId="32" fillId="0" borderId="0"/>
    <xf numFmtId="0" fontId="32" fillId="0" borderId="0"/>
    <xf numFmtId="0" fontId="40" fillId="0" borderId="0"/>
    <xf numFmtId="0" fontId="19" fillId="0" borderId="0"/>
    <xf numFmtId="0" fontId="19" fillId="0" borderId="0" applyNumberFormat="0" applyFill="0" applyBorder="0" applyAlignment="0" applyProtection="0"/>
    <xf numFmtId="0" fontId="2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164" fontId="1" fillId="0" borderId="0" applyFont="0" applyFill="0" applyBorder="0" applyAlignment="0" applyProtection="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867">
    <xf numFmtId="0" fontId="0" fillId="0" borderId="0" xfId="0"/>
    <xf numFmtId="0" fontId="0" fillId="0" borderId="0" xfId="0"/>
    <xf numFmtId="0" fontId="5" fillId="0" borderId="3" xfId="0" applyFont="1" applyBorder="1" applyAlignment="1">
      <alignment horizontal="left" vertical="center" wrapText="1"/>
    </xf>
    <xf numFmtId="0" fontId="6" fillId="0" borderId="3" xfId="0" applyFont="1" applyBorder="1" applyAlignment="1">
      <alignment horizontal="left" vertical="center" wrapText="1"/>
    </xf>
    <xf numFmtId="0" fontId="5" fillId="0" borderId="3" xfId="0" applyFont="1" applyBorder="1" applyAlignment="1">
      <alignment wrapText="1"/>
    </xf>
    <xf numFmtId="0" fontId="0" fillId="0" borderId="0" xfId="0" applyAlignment="1">
      <alignment wrapText="1"/>
    </xf>
    <xf numFmtId="0" fontId="5" fillId="0" borderId="0" xfId="0" applyFont="1"/>
    <xf numFmtId="0" fontId="11" fillId="2" borderId="5" xfId="2" applyFill="1" applyBorder="1"/>
    <xf numFmtId="0" fontId="11" fillId="2" borderId="0" xfId="2" applyFill="1"/>
    <xf numFmtId="0" fontId="11" fillId="0" borderId="0" xfId="2"/>
    <xf numFmtId="0" fontId="12" fillId="0" borderId="0" xfId="0" applyFont="1" applyFill="1" applyBorder="1" applyAlignment="1">
      <alignment vertical="center" wrapText="1"/>
    </xf>
    <xf numFmtId="0" fontId="0" fillId="0" borderId="0" xfId="0" applyFill="1"/>
    <xf numFmtId="0" fontId="0" fillId="0" borderId="0" xfId="0" applyFont="1" applyFill="1" applyAlignment="1">
      <alignment vertical="center" wrapText="1"/>
    </xf>
    <xf numFmtId="0" fontId="5" fillId="0" borderId="0" xfId="0" applyFont="1" applyFill="1" applyAlignment="1">
      <alignment vertical="center" wrapText="1"/>
    </xf>
    <xf numFmtId="0" fontId="6" fillId="0" borderId="0" xfId="0" applyFont="1" applyFill="1" applyAlignment="1">
      <alignment vertical="center" wrapText="1"/>
    </xf>
    <xf numFmtId="0" fontId="5" fillId="0" borderId="0" xfId="0" quotePrefix="1" applyFont="1" applyFill="1" applyAlignment="1">
      <alignment vertical="center" wrapText="1"/>
    </xf>
    <xf numFmtId="49" fontId="5" fillId="0" borderId="0" xfId="0" quotePrefix="1" applyNumberFormat="1" applyFont="1" applyFill="1" applyAlignment="1">
      <alignment vertical="center" wrapText="1"/>
    </xf>
    <xf numFmtId="0" fontId="0" fillId="0" borderId="0" xfId="0" quotePrefix="1" applyFont="1" applyFill="1" applyAlignment="1">
      <alignment vertical="center" wrapText="1"/>
    </xf>
    <xf numFmtId="0" fontId="6" fillId="0" borderId="0" xfId="0" quotePrefix="1" applyFont="1" applyFill="1" applyAlignment="1">
      <alignment vertical="center" wrapText="1"/>
    </xf>
    <xf numFmtId="0" fontId="2" fillId="0" borderId="0" xfId="0" applyFont="1" applyFill="1" applyAlignment="1">
      <alignment vertical="center" wrapText="1"/>
    </xf>
    <xf numFmtId="0" fontId="19" fillId="0" borderId="0" xfId="3"/>
    <xf numFmtId="0" fontId="20" fillId="0" borderId="0" xfId="4" applyFont="1" applyAlignment="1">
      <alignment horizontal="right" vertical="center"/>
    </xf>
    <xf numFmtId="0" fontId="24" fillId="0" borderId="0" xfId="5" applyFont="1" applyAlignment="1">
      <alignment horizontal="center" vertical="top"/>
    </xf>
    <xf numFmtId="0" fontId="25" fillId="3" borderId="7" xfId="5" applyFont="1" applyFill="1" applyBorder="1" applyAlignment="1">
      <alignment horizontal="center" vertical="top" wrapText="1"/>
    </xf>
    <xf numFmtId="0" fontId="22" fillId="0" borderId="0" xfId="5" applyFont="1" applyAlignment="1">
      <alignment horizontal="center" vertical="top"/>
    </xf>
    <xf numFmtId="0" fontId="23" fillId="0" borderId="0" xfId="5" applyFont="1" applyAlignment="1">
      <alignment horizontal="center" vertical="top"/>
    </xf>
    <xf numFmtId="0" fontId="19" fillId="0" borderId="0" xfId="3" applyFill="1"/>
    <xf numFmtId="0" fontId="29" fillId="0" borderId="0" xfId="3" applyFont="1"/>
    <xf numFmtId="0" fontId="25" fillId="3" borderId="8" xfId="5" applyFont="1" applyFill="1" applyBorder="1" applyAlignment="1">
      <alignment horizontal="center" vertical="top" wrapText="1"/>
    </xf>
    <xf numFmtId="0" fontId="27" fillId="0" borderId="0" xfId="5" applyFont="1" applyAlignment="1">
      <alignment horizontal="center" vertical="top"/>
    </xf>
    <xf numFmtId="0" fontId="19" fillId="0" borderId="0" xfId="3" applyFill="1" applyBorder="1"/>
    <xf numFmtId="0" fontId="30" fillId="0" borderId="20" xfId="0" applyFont="1" applyFill="1" applyBorder="1" applyAlignment="1">
      <alignment horizontal="left" vertical="center"/>
    </xf>
    <xf numFmtId="3" fontId="30" fillId="2" borderId="3" xfId="0" applyNumberFormat="1" applyFont="1" applyFill="1" applyBorder="1" applyAlignment="1">
      <alignment horizontal="right" vertical="center"/>
    </xf>
    <xf numFmtId="0" fontId="30" fillId="0" borderId="0" xfId="0" applyFont="1"/>
    <xf numFmtId="0" fontId="30" fillId="2" borderId="0" xfId="0" applyFont="1" applyFill="1" applyBorder="1" applyAlignment="1"/>
    <xf numFmtId="0" fontId="30" fillId="0" borderId="0" xfId="0" applyFont="1" applyBorder="1"/>
    <xf numFmtId="0" fontId="0" fillId="2" borderId="12" xfId="0" applyFill="1" applyBorder="1"/>
    <xf numFmtId="0" fontId="39" fillId="2" borderId="0" xfId="8" applyFont="1" applyFill="1" applyBorder="1" applyAlignment="1">
      <alignment horizontal="left"/>
    </xf>
    <xf numFmtId="0" fontId="21" fillId="2" borderId="0" xfId="9" applyFont="1" applyFill="1" applyBorder="1"/>
    <xf numFmtId="0" fontId="20" fillId="2" borderId="0" xfId="10" applyFont="1" applyFill="1" applyBorder="1" applyAlignment="1">
      <alignment horizontal="center"/>
    </xf>
    <xf numFmtId="0" fontId="21" fillId="2" borderId="0" xfId="9" applyFont="1" applyFill="1" applyBorder="1" applyAlignment="1">
      <alignment horizontal="right"/>
    </xf>
    <xf numFmtId="0" fontId="41" fillId="2" borderId="11" xfId="9" applyFont="1" applyFill="1" applyBorder="1" applyAlignment="1">
      <alignment horizontal="center" vertical="center" wrapText="1"/>
    </xf>
    <xf numFmtId="0" fontId="41" fillId="2" borderId="29" xfId="9" applyFont="1" applyFill="1" applyBorder="1" applyAlignment="1">
      <alignment horizontal="center" vertical="center" wrapText="1"/>
    </xf>
    <xf numFmtId="0" fontId="41" fillId="2" borderId="30" xfId="9" applyFont="1" applyFill="1" applyBorder="1" applyAlignment="1">
      <alignment horizontal="center" vertical="center" wrapText="1"/>
    </xf>
    <xf numFmtId="0" fontId="41" fillId="2" borderId="31" xfId="9" applyFont="1" applyFill="1" applyBorder="1" applyAlignment="1">
      <alignment horizontal="center" vertical="center" wrapText="1"/>
    </xf>
    <xf numFmtId="0" fontId="41" fillId="2" borderId="32" xfId="9" applyFont="1" applyFill="1" applyBorder="1" applyAlignment="1">
      <alignment horizontal="center" vertical="center" wrapText="1"/>
    </xf>
    <xf numFmtId="0" fontId="21" fillId="2" borderId="33" xfId="9" applyFont="1" applyFill="1" applyBorder="1" applyAlignment="1">
      <alignment vertical="top" wrapText="1"/>
    </xf>
    <xf numFmtId="165" fontId="21" fillId="2" borderId="33" xfId="1" applyNumberFormat="1" applyFont="1" applyFill="1" applyBorder="1" applyAlignment="1">
      <alignment vertical="top" wrapText="1"/>
    </xf>
    <xf numFmtId="0" fontId="21" fillId="2" borderId="34" xfId="9" applyFont="1" applyFill="1" applyBorder="1" applyAlignment="1">
      <alignment vertical="top" wrapText="1"/>
    </xf>
    <xf numFmtId="165" fontId="21" fillId="2" borderId="34" xfId="1" applyNumberFormat="1" applyFont="1" applyFill="1" applyBorder="1" applyAlignment="1">
      <alignment vertical="top" wrapText="1"/>
    </xf>
    <xf numFmtId="0" fontId="41" fillId="2" borderId="34" xfId="9" applyFont="1" applyFill="1" applyBorder="1" applyAlignment="1">
      <alignment vertical="top" wrapText="1"/>
    </xf>
    <xf numFmtId="165" fontId="41" fillId="2" borderId="34" xfId="1" applyNumberFormat="1" applyFont="1" applyFill="1" applyBorder="1" applyAlignment="1">
      <alignment vertical="top" wrapText="1"/>
    </xf>
    <xf numFmtId="0" fontId="42" fillId="2" borderId="35" xfId="9" applyFont="1" applyFill="1" applyBorder="1" applyAlignment="1">
      <alignment vertical="top" wrapText="1"/>
    </xf>
    <xf numFmtId="165" fontId="42" fillId="2" borderId="35" xfId="1" applyNumberFormat="1" applyFont="1" applyFill="1" applyBorder="1" applyAlignment="1">
      <alignment vertical="top" wrapText="1"/>
    </xf>
    <xf numFmtId="0" fontId="2" fillId="0" borderId="0" xfId="0" applyFont="1"/>
    <xf numFmtId="0" fontId="0" fillId="0" borderId="3" xfId="0" applyBorder="1"/>
    <xf numFmtId="0" fontId="5" fillId="0" borderId="3" xfId="0" applyFont="1" applyFill="1" applyBorder="1" applyAlignment="1">
      <alignment horizontal="center" vertical="center"/>
    </xf>
    <xf numFmtId="0" fontId="0" fillId="0" borderId="3" xfId="0" applyBorder="1" applyAlignment="1">
      <alignment horizontal="left" vertical="center" wrapText="1"/>
    </xf>
    <xf numFmtId="166" fontId="5" fillId="2" borderId="3" xfId="0" applyNumberFormat="1" applyFont="1" applyFill="1" applyBorder="1" applyAlignment="1">
      <alignment horizontal="right" vertical="center"/>
    </xf>
    <xf numFmtId="166" fontId="5" fillId="0" borderId="3" xfId="0" applyNumberFormat="1" applyFont="1" applyFill="1" applyBorder="1" applyAlignment="1">
      <alignment horizontal="right" vertical="center"/>
    </xf>
    <xf numFmtId="0" fontId="0" fillId="0" borderId="3" xfId="0" applyFill="1" applyBorder="1" applyAlignment="1">
      <alignment horizontal="left" vertical="center" wrapText="1"/>
    </xf>
    <xf numFmtId="166" fontId="0" fillId="2" borderId="3" xfId="0" applyNumberFormat="1" applyFill="1" applyBorder="1" applyAlignment="1">
      <alignment horizontal="right" vertical="center"/>
    </xf>
    <xf numFmtId="2" fontId="0" fillId="0" borderId="0" xfId="0" applyNumberFormat="1"/>
    <xf numFmtId="0" fontId="0" fillId="2" borderId="0" xfId="0" applyFill="1"/>
    <xf numFmtId="0" fontId="5" fillId="0" borderId="0" xfId="0" applyFont="1" applyFill="1"/>
    <xf numFmtId="166" fontId="5" fillId="0" borderId="3" xfId="0" applyNumberFormat="1" applyFont="1" applyFill="1" applyBorder="1"/>
    <xf numFmtId="0" fontId="45" fillId="0" borderId="3" xfId="11" applyFont="1" applyFill="1" applyBorder="1" applyAlignment="1">
      <alignment horizontal="center"/>
    </xf>
    <xf numFmtId="167" fontId="19" fillId="0" borderId="3" xfId="12" applyNumberFormat="1" applyFont="1" applyFill="1" applyBorder="1" applyAlignment="1">
      <alignment horizontal="right" vertical="center"/>
    </xf>
    <xf numFmtId="0" fontId="2" fillId="0" borderId="1" xfId="14" applyFont="1" applyBorder="1" applyAlignment="1">
      <alignment vertical="center"/>
    </xf>
    <xf numFmtId="0" fontId="2" fillId="0" borderId="6" xfId="14" applyFont="1" applyBorder="1" applyAlignment="1">
      <alignment vertical="center" wrapText="1"/>
    </xf>
    <xf numFmtId="0" fontId="2" fillId="0" borderId="2" xfId="14" applyFont="1" applyBorder="1" applyAlignment="1">
      <alignment vertical="center" wrapText="1"/>
    </xf>
    <xf numFmtId="0" fontId="1" fillId="0" borderId="0" xfId="14"/>
    <xf numFmtId="0" fontId="2" fillId="5" borderId="3" xfId="15" applyFont="1" applyFill="1" applyBorder="1"/>
    <xf numFmtId="0" fontId="1" fillId="0" borderId="3" xfId="14" applyBorder="1"/>
    <xf numFmtId="168" fontId="1" fillId="0" borderId="3" xfId="1" applyNumberFormat="1" applyFont="1" applyBorder="1"/>
    <xf numFmtId="169" fontId="1" fillId="0" borderId="3" xfId="1" applyNumberFormat="1" applyFont="1" applyBorder="1"/>
    <xf numFmtId="169" fontId="1" fillId="0" borderId="3" xfId="14" applyNumberFormat="1" applyBorder="1"/>
    <xf numFmtId="43" fontId="1" fillId="0" borderId="3" xfId="14" applyNumberFormat="1" applyBorder="1"/>
    <xf numFmtId="0" fontId="0" fillId="0" borderId="0" xfId="0" applyAlignment="1"/>
    <xf numFmtId="0" fontId="49" fillId="0" borderId="3" xfId="0" applyFont="1" applyBorder="1" applyAlignment="1">
      <alignment horizontal="left" vertical="center" wrapText="1"/>
    </xf>
    <xf numFmtId="0" fontId="5" fillId="0" borderId="0" xfId="0" applyFont="1" applyAlignment="1">
      <alignment wrapText="1"/>
    </xf>
    <xf numFmtId="0" fontId="5" fillId="0" borderId="0" xfId="0" applyFont="1" applyAlignment="1">
      <alignment horizontal="right"/>
    </xf>
    <xf numFmtId="2" fontId="6" fillId="6" borderId="3" xfId="0" applyNumberFormat="1" applyFont="1" applyFill="1" applyBorder="1" applyAlignment="1">
      <alignment horizontal="center" vertical="center" wrapText="1"/>
    </xf>
    <xf numFmtId="0" fontId="49" fillId="0" borderId="3" xfId="0" applyFont="1" applyBorder="1" applyAlignment="1">
      <alignment wrapText="1"/>
    </xf>
    <xf numFmtId="0" fontId="5" fillId="0" borderId="0" xfId="0" applyFont="1" applyBorder="1" applyAlignment="1">
      <alignment wrapText="1"/>
    </xf>
    <xf numFmtId="0" fontId="51" fillId="0" borderId="3" xfId="0" applyFont="1" applyBorder="1" applyAlignment="1">
      <alignment wrapText="1"/>
    </xf>
    <xf numFmtId="0" fontId="6" fillId="0" borderId="3" xfId="0" applyFont="1" applyFill="1" applyBorder="1" applyAlignment="1">
      <alignment horizontal="center" vertical="center" wrapText="1"/>
    </xf>
    <xf numFmtId="0" fontId="50" fillId="0" borderId="3" xfId="0" applyFont="1" applyFill="1" applyBorder="1" applyAlignment="1">
      <alignment horizontal="left" vertical="center" wrapText="1"/>
    </xf>
    <xf numFmtId="166" fontId="5" fillId="0" borderId="0" xfId="0" applyNumberFormat="1" applyFont="1"/>
    <xf numFmtId="49" fontId="5" fillId="0" borderId="3" xfId="0" applyNumberFormat="1" applyFont="1" applyFill="1" applyBorder="1" applyAlignment="1">
      <alignment horizontal="left" vertical="center" wrapText="1" indent="1"/>
    </xf>
    <xf numFmtId="0" fontId="49" fillId="0" borderId="3" xfId="0" applyFont="1" applyFill="1" applyBorder="1" applyAlignment="1">
      <alignment horizontal="left" vertical="center" wrapText="1"/>
    </xf>
    <xf numFmtId="0" fontId="6" fillId="0" borderId="0" xfId="0" applyFont="1" applyAlignment="1">
      <alignment vertical="center"/>
    </xf>
    <xf numFmtId="0" fontId="5" fillId="0" borderId="0" xfId="0" applyFont="1" applyAlignment="1"/>
    <xf numFmtId="166" fontId="5" fillId="0" borderId="0" xfId="0" applyNumberFormat="1" applyFont="1" applyFill="1"/>
    <xf numFmtId="49" fontId="5" fillId="0" borderId="0" xfId="0" applyNumberFormat="1" applyFont="1"/>
    <xf numFmtId="0" fontId="5" fillId="0" borderId="3" xfId="0" applyFont="1" applyBorder="1"/>
    <xf numFmtId="14" fontId="5" fillId="0" borderId="3" xfId="0" applyNumberFormat="1" applyFont="1" applyBorder="1" applyAlignment="1">
      <alignment horizontal="right"/>
    </xf>
    <xf numFmtId="3" fontId="5" fillId="0" borderId="3" xfId="0" applyNumberFormat="1" applyFont="1" applyBorder="1"/>
    <xf numFmtId="171" fontId="5" fillId="0" borderId="3" xfId="0" applyNumberFormat="1" applyFont="1" applyBorder="1"/>
    <xf numFmtId="172" fontId="5" fillId="0" borderId="0" xfId="0" applyNumberFormat="1" applyFont="1" applyBorder="1" applyAlignment="1">
      <alignment horizontal="right"/>
    </xf>
    <xf numFmtId="170" fontId="5" fillId="0" borderId="0" xfId="0" applyNumberFormat="1" applyFont="1" applyBorder="1"/>
    <xf numFmtId="3" fontId="5" fillId="0" borderId="0" xfId="0" applyNumberFormat="1" applyFont="1" applyBorder="1"/>
    <xf numFmtId="0" fontId="0" fillId="0" borderId="0" xfId="0" applyFont="1" applyAlignment="1">
      <alignment vertical="center"/>
    </xf>
    <xf numFmtId="3" fontId="0" fillId="0" borderId="0" xfId="0" applyNumberFormat="1"/>
    <xf numFmtId="0" fontId="0" fillId="0" borderId="0" xfId="0" applyBorder="1"/>
    <xf numFmtId="0" fontId="5" fillId="0" borderId="0" xfId="0" applyFont="1" applyBorder="1"/>
    <xf numFmtId="0" fontId="0" fillId="0" borderId="0" xfId="0" applyAlignment="1">
      <alignment horizontal="center"/>
    </xf>
    <xf numFmtId="49" fontId="0" fillId="0" borderId="0" xfId="0" applyNumberFormat="1" applyFill="1"/>
    <xf numFmtId="173" fontId="2" fillId="0" borderId="3" xfId="1" applyNumberFormat="1" applyFont="1" applyFill="1" applyBorder="1" applyAlignment="1">
      <alignment vertical="center"/>
    </xf>
    <xf numFmtId="173" fontId="2" fillId="0" borderId="3" xfId="1" applyNumberFormat="1" applyFont="1" applyFill="1" applyBorder="1" applyAlignment="1">
      <alignment horizontal="right" vertical="center"/>
    </xf>
    <xf numFmtId="173" fontId="0" fillId="0" borderId="3" xfId="1" applyNumberFormat="1" applyFont="1" applyFill="1" applyBorder="1" applyAlignment="1">
      <alignment vertical="center"/>
    </xf>
    <xf numFmtId="173" fontId="2" fillId="0" borderId="0" xfId="1" applyNumberFormat="1" applyFont="1" applyFill="1" applyBorder="1" applyAlignment="1">
      <alignment vertical="center"/>
    </xf>
    <xf numFmtId="165" fontId="2" fillId="0" borderId="3" xfId="1" applyNumberFormat="1" applyFont="1" applyFill="1" applyBorder="1" applyAlignment="1">
      <alignment vertical="center"/>
    </xf>
    <xf numFmtId="165" fontId="2" fillId="0" borderId="3" xfId="1" applyNumberFormat="1" applyFont="1" applyFill="1" applyBorder="1" applyAlignment="1">
      <alignment horizontal="right" vertical="center"/>
    </xf>
    <xf numFmtId="165" fontId="0" fillId="0" borderId="3" xfId="1" applyNumberFormat="1" applyFont="1" applyFill="1" applyBorder="1" applyAlignment="1">
      <alignment vertical="center"/>
    </xf>
    <xf numFmtId="165" fontId="0" fillId="0" borderId="3" xfId="1" applyNumberFormat="1" applyFont="1" applyFill="1" applyBorder="1"/>
    <xf numFmtId="49" fontId="0" fillId="0" borderId="0" xfId="0" applyNumberFormat="1"/>
    <xf numFmtId="1" fontId="58" fillId="0" borderId="1" xfId="0" applyNumberFormat="1" applyFont="1" applyFill="1" applyBorder="1" applyAlignment="1">
      <alignment horizontal="center" vertical="center"/>
    </xf>
    <xf numFmtId="3" fontId="60" fillId="7" borderId="39" xfId="0" applyNumberFormat="1" applyFont="1" applyFill="1" applyBorder="1" applyAlignment="1">
      <alignment horizontal="center" vertical="center" wrapText="1"/>
    </xf>
    <xf numFmtId="3" fontId="58" fillId="0" borderId="20" xfId="0" applyNumberFormat="1" applyFont="1" applyBorder="1"/>
    <xf numFmtId="3" fontId="20" fillId="0" borderId="3" xfId="0" applyNumberFormat="1" applyFont="1" applyFill="1" applyBorder="1"/>
    <xf numFmtId="3" fontId="20" fillId="0" borderId="3" xfId="0" applyNumberFormat="1" applyFont="1" applyFill="1" applyBorder="1" applyAlignment="1">
      <alignment horizontal="center"/>
    </xf>
    <xf numFmtId="3" fontId="61" fillId="0" borderId="20" xfId="0" applyNumberFormat="1" applyFont="1" applyBorder="1" applyAlignment="1">
      <alignment horizontal="left" indent="2"/>
    </xf>
    <xf numFmtId="3" fontId="58" fillId="0" borderId="42" xfId="0" applyNumberFormat="1" applyFont="1" applyBorder="1"/>
    <xf numFmtId="0" fontId="6" fillId="0" borderId="1" xfId="0" applyFont="1" applyBorder="1" applyAlignment="1"/>
    <xf numFmtId="0" fontId="5" fillId="0" borderId="6" xfId="0" applyFont="1" applyBorder="1" applyAlignment="1"/>
    <xf numFmtId="0" fontId="6" fillId="0" borderId="0" xfId="0" applyFont="1" applyBorder="1" applyAlignment="1"/>
    <xf numFmtId="0" fontId="5" fillId="0" borderId="44" xfId="0" applyFont="1" applyBorder="1"/>
    <xf numFmtId="0" fontId="5" fillId="0" borderId="46" xfId="0" applyFont="1" applyBorder="1"/>
    <xf numFmtId="0" fontId="5" fillId="0" borderId="46" xfId="0" applyFont="1" applyBorder="1" applyAlignment="1">
      <alignment horizontal="center" vertical="center"/>
    </xf>
    <xf numFmtId="0" fontId="5" fillId="0" borderId="25" xfId="0" applyFont="1" applyBorder="1" applyAlignment="1">
      <alignment horizontal="center" vertical="center"/>
    </xf>
    <xf numFmtId="0" fontId="5" fillId="0" borderId="47" xfId="0" applyFont="1" applyBorder="1" applyAlignment="1">
      <alignment horizontal="center" vertical="center"/>
    </xf>
    <xf numFmtId="0" fontId="5" fillId="0" borderId="48" xfId="0" applyFont="1" applyBorder="1" applyAlignment="1">
      <alignment horizontal="center" vertical="center"/>
    </xf>
    <xf numFmtId="0" fontId="64" fillId="8" borderId="49" xfId="0" applyFont="1" applyFill="1" applyBorder="1" applyAlignment="1">
      <alignment horizontal="left" vertical="center" wrapText="1"/>
    </xf>
    <xf numFmtId="0" fontId="64" fillId="8" borderId="49" xfId="0" applyFont="1" applyFill="1" applyBorder="1" applyAlignment="1">
      <alignment horizontal="left" vertical="center" wrapText="1" indent="2"/>
    </xf>
    <xf numFmtId="0" fontId="65" fillId="8" borderId="49" xfId="0" applyFont="1" applyFill="1" applyBorder="1" applyAlignment="1">
      <alignment horizontal="left" vertical="center" wrapText="1" indent="2"/>
    </xf>
    <xf numFmtId="0" fontId="64" fillId="8" borderId="50" xfId="0" applyFont="1" applyFill="1" applyBorder="1" applyAlignment="1">
      <alignment horizontal="left" vertical="center" wrapText="1" indent="2"/>
    </xf>
    <xf numFmtId="0" fontId="2" fillId="0" borderId="44" xfId="0" applyFont="1" applyBorder="1" applyAlignment="1">
      <alignment vertical="center" wrapText="1"/>
    </xf>
    <xf numFmtId="0" fontId="2" fillId="0" borderId="53"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54" xfId="0" applyFont="1" applyBorder="1" applyAlignment="1">
      <alignment horizontal="center" vertical="center" wrapText="1"/>
    </xf>
    <xf numFmtId="0" fontId="2" fillId="0" borderId="33" xfId="0" applyFont="1" applyBorder="1"/>
    <xf numFmtId="0" fontId="2" fillId="0" borderId="34" xfId="0" applyFont="1" applyBorder="1"/>
    <xf numFmtId="165" fontId="0" fillId="0" borderId="38" xfId="1" applyNumberFormat="1" applyFont="1" applyBorder="1" applyAlignment="1"/>
    <xf numFmtId="165" fontId="0" fillId="0" borderId="3" xfId="1" applyNumberFormat="1" applyFont="1" applyBorder="1" applyAlignment="1"/>
    <xf numFmtId="165" fontId="0" fillId="0" borderId="3" xfId="1" applyNumberFormat="1" applyFont="1" applyFill="1" applyBorder="1" applyAlignment="1"/>
    <xf numFmtId="165" fontId="0" fillId="0" borderId="22" xfId="1" applyNumberFormat="1" applyFont="1" applyBorder="1" applyAlignment="1"/>
    <xf numFmtId="0" fontId="2" fillId="0" borderId="35" xfId="0" applyFont="1" applyBorder="1"/>
    <xf numFmtId="165" fontId="0" fillId="0" borderId="52" xfId="1" applyNumberFormat="1" applyFont="1" applyBorder="1" applyAlignment="1"/>
    <xf numFmtId="165" fontId="0" fillId="0" borderId="43" xfId="1" applyNumberFormat="1" applyFont="1" applyBorder="1" applyAlignment="1"/>
    <xf numFmtId="165" fontId="0" fillId="0" borderId="51" xfId="1" applyNumberFormat="1" applyFont="1" applyBorder="1" applyAlignment="1"/>
    <xf numFmtId="0" fontId="2" fillId="0" borderId="46" xfId="0" applyFont="1" applyBorder="1"/>
    <xf numFmtId="176" fontId="1" fillId="0" borderId="4" xfId="17" applyNumberFormat="1" applyBorder="1"/>
    <xf numFmtId="165" fontId="0" fillId="0" borderId="58" xfId="1" applyNumberFormat="1" applyFont="1" applyBorder="1" applyAlignment="1"/>
    <xf numFmtId="165" fontId="0" fillId="0" borderId="4" xfId="1" applyNumberFormat="1" applyFont="1" applyBorder="1" applyAlignment="1"/>
    <xf numFmtId="165" fontId="0" fillId="0" borderId="25" xfId="1" applyNumberFormat="1" applyFont="1" applyBorder="1" applyAlignment="1"/>
    <xf numFmtId="0" fontId="2" fillId="0" borderId="49" xfId="0" applyFont="1" applyBorder="1"/>
    <xf numFmtId="176" fontId="1" fillId="0" borderId="3" xfId="17" applyNumberFormat="1" applyBorder="1"/>
    <xf numFmtId="0" fontId="2" fillId="0" borderId="50" xfId="0" applyFont="1" applyBorder="1"/>
    <xf numFmtId="176" fontId="1" fillId="0" borderId="43" xfId="17" applyNumberFormat="1" applyBorder="1"/>
    <xf numFmtId="0" fontId="0" fillId="2" borderId="0" xfId="0" applyFill="1" applyBorder="1"/>
    <xf numFmtId="0" fontId="0" fillId="2" borderId="53" xfId="0" applyFill="1" applyBorder="1" applyAlignment="1">
      <alignment horizontal="center" vertical="center" wrapText="1"/>
    </xf>
    <xf numFmtId="0" fontId="0" fillId="2" borderId="19" xfId="0" applyFill="1" applyBorder="1" applyAlignment="1">
      <alignment horizontal="center"/>
    </xf>
    <xf numFmtId="0" fontId="0" fillId="2" borderId="54" xfId="0" applyFill="1" applyBorder="1" applyAlignment="1">
      <alignment horizontal="center"/>
    </xf>
    <xf numFmtId="0" fontId="2" fillId="2" borderId="5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0" fillId="2" borderId="3" xfId="0" applyFill="1" applyBorder="1" applyAlignment="1">
      <alignment horizontal="left" vertical="center" wrapText="1"/>
    </xf>
    <xf numFmtId="164" fontId="0" fillId="2" borderId="3" xfId="0" applyNumberFormat="1" applyFill="1" applyBorder="1"/>
    <xf numFmtId="0" fontId="2" fillId="2" borderId="3" xfId="0" applyFont="1" applyFill="1" applyBorder="1" applyAlignment="1">
      <alignment horizontal="left" vertical="center" wrapText="1"/>
    </xf>
    <xf numFmtId="0" fontId="66" fillId="0" borderId="0" xfId="0" applyFont="1" applyFill="1" applyBorder="1" applyAlignment="1">
      <alignment horizontal="left"/>
    </xf>
    <xf numFmtId="0" fontId="0" fillId="2" borderId="3" xfId="0" applyFill="1" applyBorder="1" applyAlignment="1">
      <alignment horizontal="center"/>
    </xf>
    <xf numFmtId="165" fontId="2" fillId="2" borderId="3" xfId="0" applyNumberFormat="1" applyFont="1" applyFill="1" applyBorder="1"/>
    <xf numFmtId="165" fontId="0" fillId="2" borderId="3" xfId="1" applyNumberFormat="1" applyFont="1" applyFill="1" applyBorder="1"/>
    <xf numFmtId="165" fontId="2" fillId="2" borderId="3" xfId="1" applyNumberFormat="1" applyFont="1" applyFill="1" applyBorder="1"/>
    <xf numFmtId="165" fontId="2" fillId="0" borderId="3" xfId="1" applyNumberFormat="1" applyFont="1" applyFill="1" applyBorder="1"/>
    <xf numFmtId="0" fontId="0" fillId="2" borderId="3" xfId="0" applyFill="1" applyBorder="1" applyAlignment="1">
      <alignment horizontal="center" vertical="center" wrapText="1"/>
    </xf>
    <xf numFmtId="0" fontId="0" fillId="2" borderId="3" xfId="0" applyFill="1" applyBorder="1"/>
    <xf numFmtId="0" fontId="0" fillId="0" borderId="3" xfId="0" applyFill="1" applyBorder="1"/>
    <xf numFmtId="0" fontId="2" fillId="2" borderId="3" xfId="0" applyFont="1" applyFill="1" applyBorder="1" applyAlignment="1">
      <alignment horizontal="center" vertical="center" wrapText="1"/>
    </xf>
    <xf numFmtId="0" fontId="2" fillId="2" borderId="16" xfId="0" applyFont="1" applyFill="1" applyBorder="1" applyAlignment="1">
      <alignment horizontal="left" vertical="center" wrapText="1"/>
    </xf>
    <xf numFmtId="0" fontId="2" fillId="2" borderId="54" xfId="0" applyFont="1" applyFill="1" applyBorder="1" applyAlignment="1">
      <alignment horizontal="center" vertical="center"/>
    </xf>
    <xf numFmtId="0" fontId="2" fillId="2" borderId="33" xfId="0" applyFont="1" applyFill="1" applyBorder="1" applyAlignment="1">
      <alignment horizontal="left" vertical="center" wrapText="1"/>
    </xf>
    <xf numFmtId="178" fontId="2" fillId="2" borderId="57" xfId="0" applyNumberFormat="1" applyFont="1" applyFill="1" applyBorder="1" applyAlignment="1">
      <alignment horizontal="center" vertical="center"/>
    </xf>
    <xf numFmtId="0" fontId="2" fillId="2" borderId="49" xfId="0" applyFont="1" applyFill="1" applyBorder="1" applyAlignment="1">
      <alignment horizontal="left" vertical="center" wrapText="1" indent="2"/>
    </xf>
    <xf numFmtId="178" fontId="2" fillId="2" borderId="22" xfId="0" applyNumberFormat="1" applyFont="1" applyFill="1" applyBorder="1" applyAlignment="1">
      <alignment horizontal="center" vertical="center"/>
    </xf>
    <xf numFmtId="178" fontId="0" fillId="2" borderId="22" xfId="1" applyNumberFormat="1" applyFont="1" applyFill="1" applyBorder="1" applyAlignment="1">
      <alignment horizontal="center" vertical="center"/>
    </xf>
    <xf numFmtId="178" fontId="1" fillId="2" borderId="22" xfId="1" applyNumberFormat="1" applyFont="1" applyFill="1" applyBorder="1" applyAlignment="1">
      <alignment horizontal="center" vertical="center"/>
    </xf>
    <xf numFmtId="178" fontId="2" fillId="2" borderId="22" xfId="1" applyNumberFormat="1" applyFont="1" applyFill="1" applyBorder="1" applyAlignment="1">
      <alignment horizontal="center" vertical="center"/>
    </xf>
    <xf numFmtId="178" fontId="0" fillId="2" borderId="51" xfId="1" applyNumberFormat="1" applyFont="1" applyFill="1" applyBorder="1" applyAlignment="1">
      <alignment horizontal="center" vertical="center"/>
    </xf>
    <xf numFmtId="0" fontId="0" fillId="0" borderId="0" xfId="0" applyFont="1"/>
    <xf numFmtId="0" fontId="2" fillId="2" borderId="9" xfId="0" applyFont="1" applyFill="1" applyBorder="1" applyAlignment="1">
      <alignment horizontal="left" vertical="center" wrapText="1"/>
    </xf>
    <xf numFmtId="0" fontId="2" fillId="2" borderId="34" xfId="0" applyFont="1" applyFill="1" applyBorder="1" applyAlignment="1">
      <alignment horizontal="left" vertical="center" wrapText="1" indent="2"/>
    </xf>
    <xf numFmtId="0" fontId="0" fillId="2" borderId="3" xfId="0" applyFill="1" applyBorder="1" applyAlignment="1">
      <alignment horizontal="left" vertical="center" wrapText="1" indent="3"/>
    </xf>
    <xf numFmtId="1" fontId="2" fillId="2" borderId="4" xfId="0" applyNumberFormat="1" applyFont="1" applyFill="1" applyBorder="1" applyAlignment="1">
      <alignment horizontal="center" vertical="center"/>
    </xf>
    <xf numFmtId="0" fontId="2" fillId="2" borderId="3" xfId="0" applyFont="1" applyFill="1" applyBorder="1" applyAlignment="1">
      <alignment horizontal="left" vertical="center" wrapText="1" indent="2"/>
    </xf>
    <xf numFmtId="16" fontId="2" fillId="0" borderId="0" xfId="0" quotePrefix="1" applyNumberFormat="1" applyFont="1"/>
    <xf numFmtId="0" fontId="12" fillId="0" borderId="0" xfId="0" applyFont="1" applyAlignment="1">
      <alignment horizontal="right"/>
    </xf>
    <xf numFmtId="0" fontId="0" fillId="0" borderId="7" xfId="0" applyFont="1" applyBorder="1" applyAlignment="1">
      <alignment wrapText="1"/>
    </xf>
    <xf numFmtId="0" fontId="0" fillId="0" borderId="11" xfId="0" applyFont="1" applyBorder="1"/>
    <xf numFmtId="0" fontId="0" fillId="0" borderId="39" xfId="0" applyFont="1" applyBorder="1" applyAlignment="1">
      <alignment wrapText="1"/>
    </xf>
    <xf numFmtId="0" fontId="5" fillId="9" borderId="20" xfId="4" applyFont="1" applyFill="1" applyBorder="1" applyAlignment="1">
      <alignment wrapText="1"/>
    </xf>
    <xf numFmtId="0" fontId="5" fillId="0" borderId="42" xfId="4" applyFont="1" applyFill="1" applyBorder="1" applyAlignment="1">
      <alignment wrapText="1"/>
    </xf>
    <xf numFmtId="0" fontId="5" fillId="0" borderId="0" xfId="4" applyFont="1" applyFill="1" applyAlignment="1">
      <alignment vertical="top"/>
    </xf>
    <xf numFmtId="177" fontId="0" fillId="0" borderId="61" xfId="1" applyNumberFormat="1" applyFont="1" applyBorder="1" applyAlignment="1">
      <alignment horizontal="center" vertical="center"/>
    </xf>
    <xf numFmtId="0" fontId="71" fillId="0" borderId="0" xfId="0" applyFont="1"/>
    <xf numFmtId="0" fontId="72" fillId="0" borderId="0" xfId="0" quotePrefix="1" applyFont="1" applyAlignment="1">
      <alignment horizontal="right"/>
    </xf>
    <xf numFmtId="0" fontId="0" fillId="0" borderId="62" xfId="0" applyBorder="1"/>
    <xf numFmtId="0" fontId="45" fillId="0" borderId="63" xfId="0" applyFont="1" applyBorder="1" applyAlignment="1">
      <alignment horizontal="center" vertical="center"/>
    </xf>
    <xf numFmtId="0" fontId="45" fillId="0" borderId="64" xfId="0" applyFont="1" applyBorder="1" applyAlignment="1">
      <alignment horizontal="center" vertical="center"/>
    </xf>
    <xf numFmtId="0" fontId="0" fillId="0" borderId="65" xfId="0" applyBorder="1" applyAlignment="1">
      <alignment wrapText="1"/>
    </xf>
    <xf numFmtId="3" fontId="0" fillId="0" borderId="4" xfId="0" applyNumberFormat="1" applyBorder="1"/>
    <xf numFmtId="1" fontId="0" fillId="0" borderId="4" xfId="0" applyNumberFormat="1" applyBorder="1"/>
    <xf numFmtId="0" fontId="0" fillId="0" borderId="66" xfId="0" applyBorder="1" applyAlignment="1">
      <alignment wrapText="1"/>
    </xf>
    <xf numFmtId="3" fontId="0" fillId="0" borderId="3" xfId="0" applyNumberFormat="1" applyBorder="1"/>
    <xf numFmtId="1" fontId="0" fillId="0" borderId="3" xfId="0" applyNumberFormat="1" applyBorder="1"/>
    <xf numFmtId="0" fontId="0" fillId="0" borderId="66" xfId="0" applyBorder="1" applyAlignment="1">
      <alignment horizontal="left" wrapText="1" indent="3"/>
    </xf>
    <xf numFmtId="1" fontId="0" fillId="0" borderId="3" xfId="0" applyNumberFormat="1" applyFill="1" applyBorder="1"/>
    <xf numFmtId="0" fontId="0" fillId="0" borderId="67" xfId="0" applyBorder="1" applyAlignment="1">
      <alignment horizontal="left" wrapText="1" indent="3"/>
    </xf>
    <xf numFmtId="1" fontId="0" fillId="0" borderId="68" xfId="0" applyNumberFormat="1" applyBorder="1"/>
    <xf numFmtId="3" fontId="0" fillId="0" borderId="0" xfId="0" applyNumberFormat="1" applyFill="1"/>
    <xf numFmtId="0" fontId="0" fillId="0" borderId="0" xfId="0" applyFill="1" applyAlignment="1">
      <alignment wrapText="1"/>
    </xf>
    <xf numFmtId="0" fontId="2" fillId="0" borderId="0" xfId="0" quotePrefix="1" applyFont="1"/>
    <xf numFmtId="0" fontId="5" fillId="0" borderId="8" xfId="0" applyFont="1" applyFill="1" applyBorder="1" applyAlignment="1">
      <alignment horizontal="center"/>
    </xf>
    <xf numFmtId="0" fontId="6" fillId="0" borderId="39" xfId="0" applyFont="1" applyFill="1" applyBorder="1" applyAlignment="1">
      <alignment horizontal="center" textRotation="90" wrapText="1"/>
    </xf>
    <xf numFmtId="0" fontId="6" fillId="0" borderId="55" xfId="0" applyFont="1" applyFill="1" applyBorder="1" applyAlignment="1">
      <alignment horizontal="center" textRotation="90" wrapText="1"/>
    </xf>
    <xf numFmtId="0" fontId="6" fillId="0" borderId="56" xfId="0" applyFont="1" applyFill="1" applyBorder="1" applyAlignment="1">
      <alignment horizontal="center" textRotation="90" wrapText="1"/>
    </xf>
    <xf numFmtId="0" fontId="6" fillId="0" borderId="57" xfId="0" applyFont="1" applyFill="1" applyBorder="1" applyAlignment="1">
      <alignment horizontal="center" textRotation="90" wrapText="1"/>
    </xf>
    <xf numFmtId="0" fontId="5" fillId="0" borderId="50" xfId="0" applyFont="1" applyBorder="1" applyAlignment="1">
      <alignment horizontal="center" vertical="center"/>
    </xf>
    <xf numFmtId="0" fontId="5" fillId="0" borderId="42" xfId="0" applyFont="1" applyBorder="1" applyAlignment="1">
      <alignment horizontal="center" vertical="center"/>
    </xf>
    <xf numFmtId="0" fontId="5" fillId="0" borderId="49" xfId="0" applyFont="1" applyFill="1" applyBorder="1" applyAlignment="1">
      <alignment horizontal="center" vertical="center"/>
    </xf>
    <xf numFmtId="170" fontId="5" fillId="0" borderId="34" xfId="0" applyNumberFormat="1" applyFont="1" applyFill="1" applyBorder="1" applyAlignment="1">
      <alignment horizontal="center" vertical="center"/>
    </xf>
    <xf numFmtId="170" fontId="5" fillId="0" borderId="49" xfId="0" applyNumberFormat="1" applyFont="1" applyFill="1" applyBorder="1" applyAlignment="1">
      <alignment horizontal="center" vertical="center"/>
    </xf>
    <xf numFmtId="170" fontId="5" fillId="0" borderId="20" xfId="0" applyNumberFormat="1" applyFont="1" applyFill="1" applyBorder="1" applyAlignment="1">
      <alignment horizontal="center" vertical="center"/>
    </xf>
    <xf numFmtId="14" fontId="0" fillId="0" borderId="0" xfId="0" applyNumberFormat="1"/>
    <xf numFmtId="0" fontId="5" fillId="0" borderId="46" xfId="0" applyFont="1" applyFill="1" applyBorder="1" applyAlignment="1">
      <alignment horizontal="center" vertical="center"/>
    </xf>
    <xf numFmtId="170" fontId="5" fillId="0" borderId="40" xfId="0" applyNumberFormat="1" applyFont="1" applyFill="1" applyBorder="1" applyAlignment="1">
      <alignment horizontal="center" vertical="center"/>
    </xf>
    <xf numFmtId="170" fontId="5" fillId="0" borderId="33" xfId="0" applyNumberFormat="1" applyFont="1" applyFill="1" applyBorder="1" applyAlignment="1">
      <alignment horizontal="center" vertical="center"/>
    </xf>
    <xf numFmtId="170" fontId="5" fillId="0" borderId="21" xfId="0" applyNumberFormat="1" applyFont="1" applyFill="1" applyBorder="1" applyAlignment="1">
      <alignment horizontal="center" vertical="center"/>
    </xf>
    <xf numFmtId="0" fontId="5" fillId="0" borderId="16" xfId="0" applyFont="1" applyFill="1" applyBorder="1" applyAlignment="1">
      <alignment horizontal="center" vertical="center"/>
    </xf>
    <xf numFmtId="0" fontId="0" fillId="0" borderId="0" xfId="0" applyAlignment="1">
      <alignment horizontal="left"/>
    </xf>
    <xf numFmtId="0" fontId="45" fillId="0" borderId="3" xfId="11" applyFont="1" applyFill="1" applyBorder="1" applyAlignment="1">
      <alignment horizontal="center" vertical="center" textRotation="90"/>
    </xf>
    <xf numFmtId="0" fontId="2" fillId="0" borderId="3" xfId="0" applyFont="1" applyFill="1" applyBorder="1" applyAlignment="1">
      <alignment horizontal="center" vertical="center" textRotation="90" wrapText="1"/>
    </xf>
    <xf numFmtId="3" fontId="45" fillId="0" borderId="3" xfId="13" applyNumberFormat="1" applyFont="1" applyFill="1" applyBorder="1" applyAlignment="1">
      <alignment horizontal="center" vertical="center" textRotation="90" wrapText="1"/>
    </xf>
    <xf numFmtId="0" fontId="0" fillId="0" borderId="0" xfId="0" applyAlignment="1">
      <alignment textRotation="90"/>
    </xf>
    <xf numFmtId="2" fontId="19" fillId="0" borderId="3" xfId="12" applyNumberFormat="1" applyFont="1" applyFill="1" applyBorder="1" applyAlignment="1">
      <alignment horizontal="right" vertical="center"/>
    </xf>
    <xf numFmtId="2" fontId="19" fillId="0" borderId="3" xfId="11" applyNumberFormat="1" applyFont="1" applyFill="1" applyBorder="1"/>
    <xf numFmtId="0" fontId="5" fillId="0" borderId="4" xfId="0" applyFont="1" applyBorder="1" applyAlignment="1">
      <alignment horizontal="center" vertical="center" textRotation="90" wrapText="1"/>
    </xf>
    <xf numFmtId="0" fontId="5" fillId="0" borderId="4" xfId="0" applyFont="1" applyFill="1" applyBorder="1" applyAlignment="1">
      <alignment horizontal="center" vertical="center" textRotation="90" wrapText="1"/>
    </xf>
    <xf numFmtId="172" fontId="5" fillId="0" borderId="3" xfId="0" applyNumberFormat="1" applyFont="1" applyBorder="1"/>
    <xf numFmtId="173" fontId="5" fillId="0" borderId="3" xfId="0" applyNumberFormat="1" applyFont="1" applyBorder="1"/>
    <xf numFmtId="172" fontId="5" fillId="0" borderId="0" xfId="0" applyNumberFormat="1" applyFont="1" applyBorder="1"/>
    <xf numFmtId="173" fontId="2" fillId="0" borderId="0" xfId="21" applyNumberFormat="1" applyFont="1" applyFill="1" applyBorder="1" applyAlignment="1">
      <alignment horizontal="right"/>
    </xf>
    <xf numFmtId="182" fontId="1" fillId="0" borderId="0" xfId="21" applyNumberFormat="1" applyFont="1" applyFill="1" applyBorder="1" applyAlignment="1">
      <alignment horizontal="right"/>
    </xf>
    <xf numFmtId="182" fontId="2" fillId="0" borderId="0" xfId="21" applyNumberFormat="1" applyFont="1" applyFill="1" applyBorder="1" applyAlignment="1">
      <alignment horizontal="right"/>
    </xf>
    <xf numFmtId="0" fontId="0" fillId="0" borderId="3" xfId="0" applyBorder="1" applyAlignment="1">
      <alignment horizontal="center" vertical="center" wrapText="1"/>
    </xf>
    <xf numFmtId="0" fontId="0" fillId="0" borderId="3" xfId="0" applyBorder="1" applyAlignment="1">
      <alignment horizontal="center"/>
    </xf>
    <xf numFmtId="0" fontId="55" fillId="0" borderId="0" xfId="0" applyFont="1"/>
    <xf numFmtId="0" fontId="2" fillId="0" borderId="69" xfId="0" applyFont="1" applyBorder="1" applyAlignment="1">
      <alignment horizontal="center" vertical="center" wrapText="1"/>
    </xf>
    <xf numFmtId="0" fontId="15" fillId="0" borderId="70" xfId="0" applyFont="1" applyBorder="1" applyAlignment="1">
      <alignment horizontal="center" vertical="center" wrapText="1"/>
    </xf>
    <xf numFmtId="0" fontId="2" fillId="0" borderId="34" xfId="0" applyFont="1" applyBorder="1" applyAlignment="1">
      <alignment horizontal="center" vertical="center"/>
    </xf>
    <xf numFmtId="177" fontId="0" fillId="0" borderId="20" xfId="1" applyNumberFormat="1" applyFont="1" applyBorder="1" applyAlignment="1">
      <alignment horizontal="right" vertical="center"/>
    </xf>
    <xf numFmtId="177" fontId="0" fillId="0" borderId="3" xfId="1" applyNumberFormat="1" applyFont="1" applyBorder="1" applyAlignment="1">
      <alignment horizontal="right" vertical="center"/>
    </xf>
    <xf numFmtId="177" fontId="0" fillId="0" borderId="22" xfId="1" applyNumberFormat="1" applyFont="1" applyBorder="1" applyAlignment="1">
      <alignment horizontal="right" vertical="center"/>
    </xf>
    <xf numFmtId="177" fontId="0" fillId="0" borderId="3" xfId="1" applyNumberFormat="1" applyFont="1" applyFill="1" applyBorder="1" applyAlignment="1">
      <alignment horizontal="right" vertical="center"/>
    </xf>
    <xf numFmtId="177" fontId="0" fillId="0" borderId="22" xfId="1" applyNumberFormat="1" applyFont="1" applyFill="1" applyBorder="1" applyAlignment="1">
      <alignment horizontal="right" vertical="center"/>
    </xf>
    <xf numFmtId="177" fontId="0" fillId="0" borderId="20" xfId="1" applyNumberFormat="1" applyFont="1" applyFill="1" applyBorder="1" applyAlignment="1">
      <alignment horizontal="right" vertical="center"/>
    </xf>
    <xf numFmtId="177" fontId="0" fillId="2" borderId="20" xfId="1" applyNumberFormat="1" applyFont="1" applyFill="1" applyBorder="1" applyAlignment="1">
      <alignment horizontal="right" vertical="center"/>
    </xf>
    <xf numFmtId="177" fontId="5" fillId="2" borderId="3" xfId="1" applyNumberFormat="1" applyFont="1" applyFill="1" applyBorder="1" applyAlignment="1">
      <alignment horizontal="right" vertical="center"/>
    </xf>
    <xf numFmtId="0" fontId="1" fillId="0" borderId="74" xfId="22" applyBorder="1"/>
    <xf numFmtId="0" fontId="1" fillId="0" borderId="24" xfId="22" applyFill="1" applyBorder="1" applyAlignment="1">
      <alignment horizontal="center" vertical="center"/>
    </xf>
    <xf numFmtId="0" fontId="1" fillId="0" borderId="48" xfId="22" applyBorder="1"/>
    <xf numFmtId="0" fontId="1" fillId="0" borderId="58" xfId="22" applyFill="1" applyBorder="1" applyAlignment="1">
      <alignment horizontal="center" vertical="center"/>
    </xf>
    <xf numFmtId="0" fontId="0" fillId="0" borderId="4" xfId="22" applyFont="1" applyBorder="1" applyAlignment="1">
      <alignment horizontal="center" vertical="center"/>
    </xf>
    <xf numFmtId="0" fontId="1" fillId="0" borderId="4" xfId="22" applyFill="1" applyBorder="1" applyAlignment="1">
      <alignment horizontal="center" vertical="center" wrapText="1"/>
    </xf>
    <xf numFmtId="0" fontId="1" fillId="0" borderId="3" xfId="22" applyFill="1" applyBorder="1" applyAlignment="1">
      <alignment horizontal="center" vertical="center" wrapText="1"/>
    </xf>
    <xf numFmtId="0" fontId="1" fillId="0" borderId="3" xfId="22" applyBorder="1"/>
    <xf numFmtId="183" fontId="1" fillId="0" borderId="3" xfId="1" applyNumberFormat="1" applyFill="1" applyBorder="1"/>
    <xf numFmtId="184" fontId="55" fillId="0" borderId="0" xfId="0" applyNumberFormat="1" applyFont="1"/>
    <xf numFmtId="0" fontId="1" fillId="0" borderId="3" xfId="22" applyFill="1" applyBorder="1"/>
    <xf numFmtId="184" fontId="0" fillId="0" borderId="0" xfId="0" applyNumberFormat="1"/>
    <xf numFmtId="0" fontId="24" fillId="2" borderId="0" xfId="0" applyFont="1" applyFill="1"/>
    <xf numFmtId="0" fontId="0" fillId="2" borderId="0" xfId="0" applyFill="1" applyAlignment="1">
      <alignment horizontal="right"/>
    </xf>
    <xf numFmtId="0" fontId="74" fillId="2" borderId="75" xfId="0" applyFont="1" applyFill="1" applyBorder="1"/>
    <xf numFmtId="0" fontId="0" fillId="2" borderId="76" xfId="0" applyFill="1" applyBorder="1"/>
    <xf numFmtId="0" fontId="0" fillId="2" borderId="77" xfId="0" applyFill="1" applyBorder="1"/>
    <xf numFmtId="1" fontId="45" fillId="4" borderId="78" xfId="8" quotePrefix="1" applyNumberFormat="1" applyFont="1" applyFill="1" applyBorder="1" applyAlignment="1">
      <alignment horizontal="center" vertical="center"/>
    </xf>
    <xf numFmtId="1" fontId="45" fillId="4" borderId="78" xfId="8" applyNumberFormat="1" applyFont="1" applyFill="1" applyBorder="1" applyAlignment="1">
      <alignment horizontal="center" vertical="center"/>
    </xf>
    <xf numFmtId="3" fontId="2" fillId="2" borderId="4" xfId="0" applyNumberFormat="1" applyFont="1" applyFill="1" applyBorder="1" applyAlignment="1">
      <alignment horizontal="right" vertical="center"/>
    </xf>
    <xf numFmtId="3" fontId="36" fillId="2" borderId="4" xfId="0" applyNumberFormat="1" applyFont="1" applyFill="1" applyBorder="1" applyAlignment="1">
      <alignment horizontal="right" vertical="center"/>
    </xf>
    <xf numFmtId="3" fontId="0" fillId="2" borderId="3" xfId="0" applyNumberFormat="1" applyFill="1" applyBorder="1" applyAlignment="1">
      <alignment horizontal="right" vertical="center"/>
    </xf>
    <xf numFmtId="0" fontId="0" fillId="2" borderId="80" xfId="0" applyFill="1" applyBorder="1" applyAlignment="1">
      <alignment horizontal="left" vertical="center"/>
    </xf>
    <xf numFmtId="0" fontId="0" fillId="2" borderId="37" xfId="0" applyFill="1" applyBorder="1" applyAlignment="1">
      <alignment horizontal="left" vertical="center"/>
    </xf>
    <xf numFmtId="0" fontId="74" fillId="2" borderId="3" xfId="0" applyFont="1" applyFill="1" applyBorder="1" applyAlignment="1">
      <alignment horizontal="left" vertical="center" wrapText="1"/>
    </xf>
    <xf numFmtId="0" fontId="0" fillId="2" borderId="81" xfId="0" applyFill="1" applyBorder="1" applyAlignment="1">
      <alignment horizontal="left" vertical="center"/>
    </xf>
    <xf numFmtId="0" fontId="0" fillId="2" borderId="47" xfId="0" applyFill="1" applyBorder="1" applyAlignment="1">
      <alignment horizontal="left" vertical="center"/>
    </xf>
    <xf numFmtId="3" fontId="30" fillId="2" borderId="3" xfId="0" quotePrefix="1" applyNumberFormat="1" applyFont="1" applyFill="1" applyBorder="1" applyAlignment="1">
      <alignment horizontal="right" vertical="center"/>
    </xf>
    <xf numFmtId="0" fontId="0" fillId="2" borderId="82" xfId="0" applyFill="1" applyBorder="1" applyAlignment="1">
      <alignment horizontal="left" vertical="center"/>
    </xf>
    <xf numFmtId="0" fontId="0" fillId="2" borderId="83" xfId="0" applyFill="1" applyBorder="1" applyAlignment="1">
      <alignment horizontal="left" vertical="center"/>
    </xf>
    <xf numFmtId="0" fontId="31" fillId="0" borderId="84" xfId="0" applyFont="1" applyFill="1" applyBorder="1" applyAlignment="1">
      <alignment horizontal="left" vertical="center" wrapText="1"/>
    </xf>
    <xf numFmtId="3" fontId="30" fillId="2" borderId="68" xfId="0" applyNumberFormat="1" applyFont="1" applyFill="1" applyBorder="1" applyAlignment="1">
      <alignment horizontal="right" vertical="center"/>
    </xf>
    <xf numFmtId="0" fontId="30" fillId="2" borderId="0" xfId="0" applyFont="1" applyFill="1" applyBorder="1"/>
    <xf numFmtId="0" fontId="45" fillId="0" borderId="0" xfId="0" applyFont="1"/>
    <xf numFmtId="0" fontId="0" fillId="0" borderId="85" xfId="0" applyBorder="1"/>
    <xf numFmtId="0" fontId="45" fillId="0" borderId="86" xfId="0" applyFont="1" applyBorder="1" applyAlignment="1">
      <alignment horizontal="center" vertical="center"/>
    </xf>
    <xf numFmtId="0" fontId="45" fillId="0" borderId="87" xfId="0" applyFont="1" applyBorder="1" applyAlignment="1">
      <alignment horizontal="center" vertical="center"/>
    </xf>
    <xf numFmtId="0" fontId="45" fillId="0" borderId="88" xfId="0" applyFont="1" applyBorder="1" applyAlignment="1">
      <alignment horizontal="center" vertical="center"/>
    </xf>
    <xf numFmtId="0" fontId="45" fillId="0" borderId="89" xfId="0" applyFont="1" applyBorder="1" applyAlignment="1">
      <alignment horizontal="center" vertical="center"/>
    </xf>
    <xf numFmtId="183" fontId="0" fillId="0" borderId="0" xfId="1" applyNumberFormat="1" applyFont="1"/>
    <xf numFmtId="0" fontId="12" fillId="0" borderId="0" xfId="0" applyFont="1" applyBorder="1" applyAlignment="1">
      <alignment horizontal="center" vertical="center"/>
    </xf>
    <xf numFmtId="0" fontId="19" fillId="0" borderId="0" xfId="0" applyNumberFormat="1" applyFont="1" applyFill="1" applyBorder="1" applyAlignment="1"/>
    <xf numFmtId="3" fontId="5" fillId="0" borderId="0" xfId="0" applyNumberFormat="1" applyFont="1" applyFill="1" applyBorder="1" applyAlignment="1"/>
    <xf numFmtId="0" fontId="54" fillId="10" borderId="0" xfId="0" applyFont="1" applyFill="1" applyBorder="1" applyAlignment="1">
      <alignment horizontal="center" vertical="center"/>
    </xf>
    <xf numFmtId="185" fontId="0" fillId="0" borderId="0" xfId="1" applyNumberFormat="1" applyFont="1"/>
    <xf numFmtId="3" fontId="5" fillId="11" borderId="0" xfId="0" applyNumberFormat="1" applyFont="1" applyFill="1" applyBorder="1" applyAlignment="1"/>
    <xf numFmtId="0" fontId="19" fillId="12" borderId="91" xfId="0" applyNumberFormat="1" applyFont="1" applyFill="1" applyBorder="1" applyAlignment="1"/>
    <xf numFmtId="3" fontId="5" fillId="0" borderId="4" xfId="0" applyNumberFormat="1" applyFont="1" applyFill="1" applyBorder="1" applyAlignment="1"/>
    <xf numFmtId="3" fontId="5" fillId="0" borderId="3" xfId="0" applyNumberFormat="1" applyFont="1" applyFill="1" applyBorder="1" applyAlignment="1"/>
    <xf numFmtId="3" fontId="5" fillId="0" borderId="38" xfId="0" applyNumberFormat="1" applyFont="1" applyFill="1" applyBorder="1" applyAlignment="1">
      <alignment horizontal="right"/>
    </xf>
    <xf numFmtId="3" fontId="5" fillId="0" borderId="0" xfId="0" applyNumberFormat="1" applyFont="1" applyFill="1" applyBorder="1" applyAlignment="1">
      <alignment horizontal="right"/>
    </xf>
    <xf numFmtId="3" fontId="5" fillId="13" borderId="0" xfId="0" applyNumberFormat="1" applyFont="1" applyFill="1" applyBorder="1" applyAlignment="1"/>
    <xf numFmtId="3" fontId="5" fillId="14" borderId="3" xfId="0" applyNumberFormat="1" applyFont="1" applyFill="1" applyBorder="1" applyAlignment="1"/>
    <xf numFmtId="3" fontId="5" fillId="14" borderId="0" xfId="0" applyNumberFormat="1" applyFont="1" applyFill="1" applyBorder="1" applyAlignment="1"/>
    <xf numFmtId="0" fontId="0" fillId="0" borderId="4" xfId="0" applyFill="1" applyBorder="1"/>
    <xf numFmtId="0" fontId="0" fillId="0" borderId="3" xfId="0" applyBorder="1" applyAlignment="1">
      <alignment horizontal="center" vertical="center"/>
    </xf>
    <xf numFmtId="165" fontId="0" fillId="0" borderId="3" xfId="1" applyNumberFormat="1" applyFont="1" applyBorder="1" applyAlignment="1">
      <alignment horizontal="center" vertical="center"/>
    </xf>
    <xf numFmtId="0" fontId="2" fillId="0" borderId="3" xfId="0" applyFont="1" applyBorder="1"/>
    <xf numFmtId="0" fontId="2" fillId="0" borderId="0" xfId="0" applyFont="1" applyAlignment="1">
      <alignment horizontal="right"/>
    </xf>
    <xf numFmtId="0" fontId="2" fillId="0" borderId="0" xfId="0" applyFont="1" applyAlignment="1"/>
    <xf numFmtId="0" fontId="2" fillId="0" borderId="0" xfId="0" quotePrefix="1" applyFont="1" applyAlignment="1">
      <alignment horizontal="center"/>
    </xf>
    <xf numFmtId="0" fontId="0" fillId="0" borderId="12" xfId="0" applyBorder="1"/>
    <xf numFmtId="0" fontId="0" fillId="0" borderId="13" xfId="0" applyBorder="1"/>
    <xf numFmtId="0" fontId="0" fillId="0" borderId="15" xfId="0" applyBorder="1"/>
    <xf numFmtId="0" fontId="81" fillId="0" borderId="14" xfId="0" applyFont="1" applyBorder="1" applyAlignment="1">
      <alignment horizontal="left" vertical="center"/>
    </xf>
    <xf numFmtId="0" fontId="81" fillId="0" borderId="0" xfId="0" applyFont="1" applyBorder="1" applyAlignment="1">
      <alignment horizontal="left" vertical="center"/>
    </xf>
    <xf numFmtId="0" fontId="0" fillId="0" borderId="14" xfId="0" applyBorder="1"/>
    <xf numFmtId="0" fontId="2" fillId="0" borderId="14" xfId="0" applyFont="1" applyBorder="1"/>
    <xf numFmtId="0" fontId="0" fillId="0" borderId="16" xfId="0" applyBorder="1"/>
    <xf numFmtId="0" fontId="0" fillId="0" borderId="17" xfId="0" applyBorder="1"/>
    <xf numFmtId="0" fontId="0" fillId="0" borderId="18" xfId="0" applyBorder="1"/>
    <xf numFmtId="0" fontId="83" fillId="0" borderId="0" xfId="0" applyFont="1"/>
    <xf numFmtId="0" fontId="79" fillId="0" borderId="0" xfId="0" applyFont="1"/>
    <xf numFmtId="0" fontId="17" fillId="0" borderId="0" xfId="0" applyFont="1"/>
    <xf numFmtId="0" fontId="82" fillId="0" borderId="0" xfId="0" applyFont="1" applyAlignment="1">
      <alignment vertical="center"/>
    </xf>
    <xf numFmtId="0" fontId="0" fillId="0" borderId="0" xfId="0" applyAlignment="1">
      <alignment vertical="center"/>
    </xf>
    <xf numFmtId="0" fontId="83" fillId="0" borderId="0" xfId="0" applyFont="1" applyAlignment="1">
      <alignment vertical="center"/>
    </xf>
    <xf numFmtId="0" fontId="12" fillId="0" borderId="11" xfId="0" applyFont="1" applyBorder="1"/>
    <xf numFmtId="0" fontId="2" fillId="0" borderId="0" xfId="0" applyFont="1" applyBorder="1"/>
    <xf numFmtId="0" fontId="2" fillId="0" borderId="15" xfId="0" applyFont="1" applyBorder="1"/>
    <xf numFmtId="0" fontId="5" fillId="0" borderId="0" xfId="0" applyFont="1" applyAlignment="1">
      <alignment horizontal="left" vertical="center" wrapText="1"/>
    </xf>
    <xf numFmtId="0" fontId="1" fillId="0" borderId="0" xfId="14" applyAlignment="1">
      <alignment horizontal="center" vertical="center"/>
    </xf>
    <xf numFmtId="0" fontId="2" fillId="5" borderId="3" xfId="15" applyFont="1" applyFill="1" applyBorder="1" applyAlignment="1">
      <alignment horizontal="center" vertical="center" wrapText="1"/>
    </xf>
    <xf numFmtId="0" fontId="0" fillId="2" borderId="11" xfId="0" applyFill="1" applyBorder="1"/>
    <xf numFmtId="0" fontId="0" fillId="2" borderId="13" xfId="0" applyFill="1" applyBorder="1"/>
    <xf numFmtId="0" fontId="0" fillId="2" borderId="14" xfId="0" applyFill="1" applyBorder="1"/>
    <xf numFmtId="0" fontId="0" fillId="2" borderId="15" xfId="0" applyFill="1" applyBorder="1"/>
    <xf numFmtId="0" fontId="0" fillId="2" borderId="16" xfId="0" applyFill="1" applyBorder="1"/>
    <xf numFmtId="0" fontId="0" fillId="2" borderId="17" xfId="0" applyFill="1" applyBorder="1"/>
    <xf numFmtId="0" fontId="0" fillId="2" borderId="18" xfId="0" applyFill="1" applyBorder="1"/>
    <xf numFmtId="0" fontId="41" fillId="0" borderId="30" xfId="9" applyFont="1" applyFill="1" applyBorder="1" applyAlignment="1">
      <alignment horizontal="center" vertical="center" wrapText="1"/>
    </xf>
    <xf numFmtId="0" fontId="5" fillId="0" borderId="3" xfId="0" applyFont="1" applyBorder="1" applyAlignment="1">
      <alignment horizontal="center" vertical="center"/>
    </xf>
    <xf numFmtId="0" fontId="6" fillId="0" borderId="0" xfId="0" applyFont="1"/>
    <xf numFmtId="0" fontId="45" fillId="0" borderId="3" xfId="11" applyFont="1" applyBorder="1" applyAlignment="1">
      <alignment horizontal="left" vertical="center"/>
    </xf>
    <xf numFmtId="0" fontId="45" fillId="0" borderId="3" xfId="11" applyFont="1" applyBorder="1" applyAlignment="1">
      <alignment horizontal="center"/>
    </xf>
    <xf numFmtId="167" fontId="19" fillId="0" borderId="3" xfId="12" applyNumberFormat="1" applyFill="1" applyBorder="1" applyAlignment="1">
      <alignment horizontal="right" vertical="center"/>
    </xf>
    <xf numFmtId="3" fontId="45" fillId="0" borderId="3" xfId="13" applyNumberFormat="1" applyFont="1" applyBorder="1" applyAlignment="1">
      <alignment horizontal="left" vertical="center" wrapText="1"/>
    </xf>
    <xf numFmtId="0" fontId="19" fillId="0" borderId="0" xfId="11"/>
    <xf numFmtId="169" fontId="0" fillId="0" borderId="0" xfId="1" applyNumberFormat="1" applyFont="1"/>
    <xf numFmtId="164" fontId="0" fillId="0" borderId="0" xfId="1" applyFont="1"/>
    <xf numFmtId="0" fontId="1" fillId="0" borderId="0" xfId="14" applyBorder="1"/>
    <xf numFmtId="168" fontId="1" fillId="0" borderId="0" xfId="1" applyNumberFormat="1" applyFont="1" applyBorder="1"/>
    <xf numFmtId="169" fontId="1" fillId="0" borderId="0" xfId="1" applyNumberFormat="1" applyFont="1" applyBorder="1"/>
    <xf numFmtId="168" fontId="1" fillId="0" borderId="0" xfId="14" applyNumberFormat="1" applyFont="1" applyBorder="1"/>
    <xf numFmtId="169" fontId="1" fillId="0" borderId="0" xfId="14" applyNumberFormat="1" applyBorder="1"/>
    <xf numFmtId="43" fontId="1" fillId="0" borderId="0" xfId="14" applyNumberFormat="1" applyBorder="1"/>
    <xf numFmtId="0" fontId="1" fillId="0" borderId="0" xfId="16" applyFont="1"/>
    <xf numFmtId="178" fontId="5" fillId="0" borderId="3" xfId="0" applyNumberFormat="1" applyFont="1" applyBorder="1"/>
    <xf numFmtId="3" fontId="62" fillId="0" borderId="3" xfId="0" applyNumberFormat="1" applyFont="1" applyFill="1" applyBorder="1"/>
    <xf numFmtId="3" fontId="62" fillId="0" borderId="3" xfId="0" applyNumberFormat="1" applyFont="1" applyFill="1" applyBorder="1" applyAlignment="1">
      <alignment horizontal="center"/>
    </xf>
    <xf numFmtId="3" fontId="20" fillId="0" borderId="43" xfId="0" applyNumberFormat="1" applyFont="1" applyFill="1" applyBorder="1"/>
    <xf numFmtId="3" fontId="20" fillId="0" borderId="43" xfId="0" applyNumberFormat="1" applyFont="1" applyFill="1" applyBorder="1" applyAlignment="1">
      <alignment horizontal="center"/>
    </xf>
    <xf numFmtId="3" fontId="62" fillId="0" borderId="0" xfId="0" applyNumberFormat="1" applyFont="1" applyAlignment="1">
      <alignment horizontal="left" indent="2"/>
    </xf>
    <xf numFmtId="3" fontId="5" fillId="0" borderId="0" xfId="0" applyNumberFormat="1" applyFont="1" applyAlignment="1">
      <alignment horizontal="left" indent="2"/>
    </xf>
    <xf numFmtId="166" fontId="5" fillId="0" borderId="3" xfId="0" applyNumberFormat="1" applyFont="1" applyBorder="1"/>
    <xf numFmtId="166" fontId="5" fillId="0" borderId="36" xfId="0" applyNumberFormat="1" applyFont="1" applyBorder="1"/>
    <xf numFmtId="0" fontId="9" fillId="0" borderId="3" xfId="0" applyFont="1" applyFill="1" applyBorder="1" applyAlignment="1">
      <alignment horizontal="center" vertical="center"/>
    </xf>
    <xf numFmtId="0" fontId="5" fillId="0" borderId="25" xfId="0" applyFont="1" applyFill="1" applyBorder="1" applyAlignment="1">
      <alignment horizontal="center" vertical="center"/>
    </xf>
    <xf numFmtId="2" fontId="5" fillId="0" borderId="20" xfId="0" applyNumberFormat="1" applyFont="1" applyBorder="1" applyAlignment="1">
      <alignment horizontal="center" vertical="center"/>
    </xf>
    <xf numFmtId="2" fontId="5" fillId="0" borderId="22" xfId="0" applyNumberFormat="1" applyFont="1" applyBorder="1" applyAlignment="1">
      <alignment horizontal="center" vertical="center"/>
    </xf>
    <xf numFmtId="2" fontId="5" fillId="0" borderId="38" xfId="0" applyNumberFormat="1" applyFont="1" applyBorder="1" applyAlignment="1">
      <alignment horizontal="center" vertical="center"/>
    </xf>
    <xf numFmtId="2" fontId="5" fillId="0" borderId="21" xfId="0" applyNumberFormat="1" applyFont="1" applyBorder="1" applyAlignment="1">
      <alignment horizontal="center" vertical="center"/>
    </xf>
    <xf numFmtId="2" fontId="5" fillId="0" borderId="49" xfId="0" applyNumberFormat="1" applyFont="1" applyBorder="1" applyAlignment="1">
      <alignment horizontal="center" vertical="center"/>
    </xf>
    <xf numFmtId="164" fontId="5" fillId="0" borderId="22" xfId="1" applyFont="1" applyFill="1" applyBorder="1" applyAlignment="1">
      <alignment horizontal="center" vertical="center"/>
    </xf>
    <xf numFmtId="2" fontId="5" fillId="0" borderId="49" xfId="0" applyNumberFormat="1" applyFont="1" applyFill="1" applyBorder="1" applyAlignment="1">
      <alignment horizontal="center" vertical="center"/>
    </xf>
    <xf numFmtId="2" fontId="5" fillId="0" borderId="42" xfId="0" applyNumberFormat="1" applyFont="1" applyBorder="1" applyAlignment="1">
      <alignment horizontal="center" vertical="center"/>
    </xf>
    <xf numFmtId="2" fontId="5" fillId="0" borderId="51" xfId="0" applyNumberFormat="1" applyFont="1" applyBorder="1" applyAlignment="1">
      <alignment horizontal="center" vertical="center"/>
    </xf>
    <xf numFmtId="2" fontId="5" fillId="0" borderId="52" xfId="0" applyNumberFormat="1" applyFont="1" applyBorder="1" applyAlignment="1">
      <alignment horizontal="center" vertical="center"/>
    </xf>
    <xf numFmtId="2" fontId="5" fillId="0" borderId="26" xfId="0" applyNumberFormat="1" applyFont="1" applyBorder="1" applyAlignment="1">
      <alignment horizontal="center" vertical="center"/>
    </xf>
    <xf numFmtId="2" fontId="5" fillId="0" borderId="50" xfId="0" applyNumberFormat="1" applyFont="1" applyBorder="1" applyAlignment="1">
      <alignment horizontal="center" vertical="center"/>
    </xf>
    <xf numFmtId="164" fontId="5" fillId="0" borderId="51" xfId="1" applyFont="1" applyFill="1" applyBorder="1" applyAlignment="1">
      <alignment horizontal="center" vertical="center"/>
    </xf>
    <xf numFmtId="2" fontId="5" fillId="0" borderId="50" xfId="0" applyNumberFormat="1" applyFont="1" applyFill="1" applyBorder="1" applyAlignment="1">
      <alignment horizontal="center" vertical="center"/>
    </xf>
    <xf numFmtId="0" fontId="72" fillId="0" borderId="0" xfId="0" applyFont="1" applyAlignment="1">
      <alignment vertical="center"/>
    </xf>
    <xf numFmtId="0" fontId="84" fillId="0" borderId="0" xfId="0" applyFont="1" applyAlignment="1">
      <alignment vertical="center"/>
    </xf>
    <xf numFmtId="0" fontId="2" fillId="0" borderId="2" xfId="0" applyFont="1" applyBorder="1" applyAlignment="1">
      <alignment horizontal="center" vertical="center"/>
    </xf>
    <xf numFmtId="0" fontId="31" fillId="0" borderId="21" xfId="0" applyFont="1" applyFill="1" applyBorder="1" applyAlignment="1">
      <alignment horizontal="left" vertical="center" wrapText="1"/>
    </xf>
    <xf numFmtId="164" fontId="2" fillId="2" borderId="19" xfId="0" applyNumberFormat="1" applyFont="1" applyFill="1" applyBorder="1"/>
    <xf numFmtId="164" fontId="2" fillId="2" borderId="4" xfId="0" applyNumberFormat="1" applyFont="1" applyFill="1" applyBorder="1"/>
    <xf numFmtId="164" fontId="2" fillId="2" borderId="3" xfId="0" applyNumberFormat="1" applyFont="1" applyFill="1" applyBorder="1"/>
    <xf numFmtId="0" fontId="2" fillId="2" borderId="53" xfId="0" applyFont="1" applyFill="1" applyBorder="1" applyAlignment="1">
      <alignment horizontal="center" vertical="center"/>
    </xf>
    <xf numFmtId="0" fontId="2" fillId="2" borderId="19" xfId="0" applyFont="1" applyFill="1" applyBorder="1" applyAlignment="1">
      <alignment horizontal="center" vertical="center"/>
    </xf>
    <xf numFmtId="178" fontId="2" fillId="2" borderId="39" xfId="0" applyNumberFormat="1" applyFont="1" applyFill="1" applyBorder="1" applyAlignment="1">
      <alignment horizontal="center" vertical="center"/>
    </xf>
    <xf numFmtId="178" fontId="2" fillId="2" borderId="56" xfId="0" applyNumberFormat="1" applyFont="1" applyFill="1" applyBorder="1" applyAlignment="1">
      <alignment horizontal="center" vertical="center"/>
    </xf>
    <xf numFmtId="178" fontId="2" fillId="2" borderId="20" xfId="0" applyNumberFormat="1" applyFont="1" applyFill="1" applyBorder="1" applyAlignment="1">
      <alignment horizontal="center" vertical="center"/>
    </xf>
    <xf numFmtId="178" fontId="2" fillId="2" borderId="3" xfId="0" applyNumberFormat="1" applyFont="1" applyFill="1" applyBorder="1" applyAlignment="1">
      <alignment horizontal="center" vertical="center"/>
    </xf>
    <xf numFmtId="178" fontId="0" fillId="2" borderId="20" xfId="1" applyNumberFormat="1" applyFont="1" applyFill="1" applyBorder="1" applyAlignment="1">
      <alignment horizontal="center" vertical="center"/>
    </xf>
    <xf numFmtId="178" fontId="0" fillId="2" borderId="3" xfId="1" applyNumberFormat="1" applyFont="1" applyFill="1" applyBorder="1" applyAlignment="1">
      <alignment horizontal="center" vertical="center"/>
    </xf>
    <xf numFmtId="178" fontId="1" fillId="2" borderId="20" xfId="1" applyNumberFormat="1" applyFont="1" applyFill="1" applyBorder="1" applyAlignment="1">
      <alignment horizontal="center" vertical="center"/>
    </xf>
    <xf numFmtId="178" fontId="1" fillId="2" borderId="3" xfId="1" applyNumberFormat="1" applyFont="1" applyFill="1" applyBorder="1" applyAlignment="1">
      <alignment horizontal="center" vertical="center"/>
    </xf>
    <xf numFmtId="178" fontId="2" fillId="2" borderId="20" xfId="1" applyNumberFormat="1" applyFont="1" applyFill="1" applyBorder="1" applyAlignment="1">
      <alignment horizontal="center" vertical="center"/>
    </xf>
    <xf numFmtId="178" fontId="2" fillId="2" borderId="3" xfId="1" applyNumberFormat="1" applyFont="1" applyFill="1" applyBorder="1" applyAlignment="1">
      <alignment horizontal="center" vertical="center"/>
    </xf>
    <xf numFmtId="178" fontId="0" fillId="2" borderId="42" xfId="1" applyNumberFormat="1" applyFont="1" applyFill="1" applyBorder="1" applyAlignment="1">
      <alignment horizontal="center" vertical="center"/>
    </xf>
    <xf numFmtId="178" fontId="0" fillId="2" borderId="43" xfId="1" applyNumberFormat="1" applyFont="1" applyFill="1" applyBorder="1" applyAlignment="1">
      <alignment horizontal="center" vertical="center"/>
    </xf>
    <xf numFmtId="0" fontId="0" fillId="0" borderId="4" xfId="0" applyFont="1" applyBorder="1" applyAlignment="1">
      <alignment horizontal="center" vertical="center"/>
    </xf>
    <xf numFmtId="0" fontId="0" fillId="0" borderId="59" xfId="0" applyFont="1" applyBorder="1" applyAlignment="1">
      <alignment horizontal="center" vertical="center"/>
    </xf>
    <xf numFmtId="0" fontId="0" fillId="0" borderId="3" xfId="0" applyFont="1" applyBorder="1" applyAlignment="1">
      <alignment horizontal="center" vertical="center"/>
    </xf>
    <xf numFmtId="0" fontId="0" fillId="0" borderId="60" xfId="0" applyFont="1" applyBorder="1" applyAlignment="1">
      <alignment horizontal="center" vertical="center"/>
    </xf>
    <xf numFmtId="165" fontId="0" fillId="0" borderId="60" xfId="1" applyNumberFormat="1" applyFont="1" applyBorder="1" applyAlignment="1">
      <alignment horizontal="center" vertical="center"/>
    </xf>
    <xf numFmtId="177" fontId="0" fillId="0" borderId="43" xfId="1" applyNumberFormat="1" applyFont="1" applyBorder="1" applyAlignment="1">
      <alignment horizontal="center" vertical="center"/>
    </xf>
    <xf numFmtId="0" fontId="2" fillId="0" borderId="19" xfId="0" applyFont="1" applyBorder="1" applyAlignment="1">
      <alignment horizontal="center" vertical="center"/>
    </xf>
    <xf numFmtId="0" fontId="5" fillId="0" borderId="0" xfId="4" applyFont="1" applyFill="1" applyAlignment="1">
      <alignment vertical="top" wrapText="1"/>
    </xf>
    <xf numFmtId="0" fontId="5" fillId="0" borderId="52" xfId="0" applyFont="1" applyBorder="1" applyAlignment="1">
      <alignment horizontal="center" vertical="center"/>
    </xf>
    <xf numFmtId="0" fontId="5" fillId="0" borderId="43" xfId="0" applyFont="1" applyBorder="1" applyAlignment="1">
      <alignment horizontal="center" vertical="center"/>
    </xf>
    <xf numFmtId="0" fontId="0" fillId="0" borderId="3" xfId="0" applyBorder="1" applyAlignment="1">
      <alignment horizontal="left" vertical="center" wrapText="1" indent="2"/>
    </xf>
    <xf numFmtId="16" fontId="2" fillId="0" borderId="0" xfId="0" quotePrefix="1" applyNumberFormat="1" applyFont="1" applyAlignment="1">
      <alignment horizontal="center"/>
    </xf>
    <xf numFmtId="3" fontId="0" fillId="2" borderId="68" xfId="0" applyNumberFormat="1" applyFill="1" applyBorder="1" applyAlignment="1">
      <alignment horizontal="right" vertical="center"/>
    </xf>
    <xf numFmtId="3" fontId="0" fillId="0" borderId="58" xfId="0" applyNumberFormat="1" applyBorder="1" applyAlignment="1">
      <alignment horizontal="center" vertical="center"/>
    </xf>
    <xf numFmtId="3" fontId="0" fillId="0" borderId="4" xfId="0" applyNumberFormat="1" applyBorder="1" applyAlignment="1">
      <alignment horizontal="center" vertical="center"/>
    </xf>
    <xf numFmtId="3" fontId="0" fillId="0" borderId="38" xfId="0" applyNumberFormat="1" applyBorder="1" applyAlignment="1">
      <alignment horizontal="center" vertical="center"/>
    </xf>
    <xf numFmtId="3" fontId="0" fillId="0" borderId="3" xfId="0" applyNumberFormat="1" applyBorder="1" applyAlignment="1">
      <alignment horizontal="center" vertical="center"/>
    </xf>
    <xf numFmtId="1" fontId="0" fillId="0" borderId="38" xfId="0" applyNumberFormat="1" applyBorder="1" applyAlignment="1">
      <alignment horizontal="center" vertical="center"/>
    </xf>
    <xf numFmtId="1" fontId="0" fillId="0" borderId="3" xfId="0" applyNumberFormat="1" applyBorder="1" applyAlignment="1">
      <alignment horizontal="center" vertical="center"/>
    </xf>
    <xf numFmtId="1" fontId="0" fillId="0" borderId="90" xfId="0" applyNumberFormat="1" applyBorder="1" applyAlignment="1">
      <alignment horizontal="center" vertical="center"/>
    </xf>
    <xf numFmtId="1" fontId="0" fillId="0" borderId="68" xfId="0" applyNumberFormat="1" applyBorder="1" applyAlignment="1">
      <alignment horizontal="center" vertical="center"/>
    </xf>
    <xf numFmtId="0" fontId="2" fillId="0" borderId="0" xfId="0" applyFont="1" applyBorder="1" applyAlignment="1">
      <alignment vertical="center"/>
    </xf>
    <xf numFmtId="0" fontId="0" fillId="0" borderId="0" xfId="0" applyFont="1" applyBorder="1" applyAlignment="1">
      <alignment vertical="center"/>
    </xf>
    <xf numFmtId="0" fontId="6" fillId="14" borderId="34" xfId="0" applyFont="1" applyFill="1" applyBorder="1"/>
    <xf numFmtId="0" fontId="5" fillId="0" borderId="7" xfId="0" applyFont="1" applyFill="1" applyBorder="1"/>
    <xf numFmtId="185" fontId="6" fillId="0" borderId="19" xfId="0" applyNumberFormat="1" applyFont="1" applyFill="1" applyBorder="1" applyAlignment="1">
      <alignment horizontal="center" vertical="center"/>
    </xf>
    <xf numFmtId="0" fontId="6" fillId="0" borderId="19" xfId="0" applyFont="1" applyFill="1" applyBorder="1" applyAlignment="1">
      <alignment horizontal="center" vertical="center"/>
    </xf>
    <xf numFmtId="0" fontId="6" fillId="0" borderId="34" xfId="0" applyFont="1" applyFill="1" applyBorder="1"/>
    <xf numFmtId="0" fontId="6" fillId="0" borderId="92" xfId="0" applyFont="1" applyFill="1" applyBorder="1"/>
    <xf numFmtId="0" fontId="5" fillId="0" borderId="34" xfId="0" applyFont="1" applyFill="1" applyBorder="1"/>
    <xf numFmtId="3" fontId="5" fillId="16" borderId="3" xfId="0" applyNumberFormat="1" applyFont="1" applyFill="1" applyBorder="1" applyAlignment="1"/>
    <xf numFmtId="0" fontId="6" fillId="16" borderId="34" xfId="0" applyFont="1" applyFill="1" applyBorder="1" applyAlignment="1">
      <alignment vertical="center" wrapText="1"/>
    </xf>
    <xf numFmtId="0" fontId="6" fillId="16" borderId="34" xfId="0" applyFont="1" applyFill="1" applyBorder="1" applyAlignment="1">
      <alignment vertical="center"/>
    </xf>
    <xf numFmtId="3" fontId="5" fillId="16" borderId="3" xfId="0" applyNumberFormat="1" applyFont="1" applyFill="1" applyBorder="1" applyAlignment="1">
      <alignment vertical="center"/>
    </xf>
    <xf numFmtId="0" fontId="12" fillId="0" borderId="0" xfId="0" applyFont="1" applyBorder="1" applyAlignment="1">
      <alignment vertical="center"/>
    </xf>
    <xf numFmtId="0" fontId="0" fillId="11" borderId="69" xfId="0" applyFill="1" applyBorder="1" applyAlignment="1">
      <alignment wrapText="1"/>
    </xf>
    <xf numFmtId="0" fontId="0" fillId="11" borderId="4" xfId="0" applyFill="1" applyBorder="1"/>
    <xf numFmtId="0" fontId="2" fillId="11" borderId="3" xfId="0" applyFont="1" applyFill="1" applyBorder="1" applyAlignment="1">
      <alignment horizontal="center" vertical="center" wrapText="1"/>
    </xf>
    <xf numFmtId="0" fontId="0" fillId="15" borderId="3" xfId="0" applyFill="1" applyBorder="1"/>
    <xf numFmtId="0" fontId="0" fillId="15" borderId="3" xfId="0" applyFill="1" applyBorder="1" applyAlignment="1">
      <alignment horizontal="center" vertical="center"/>
    </xf>
    <xf numFmtId="165" fontId="0" fillId="15" borderId="3" xfId="1" applyNumberFormat="1" applyFont="1" applyFill="1" applyBorder="1" applyAlignment="1">
      <alignment horizontal="center" vertical="center"/>
    </xf>
    <xf numFmtId="0" fontId="2" fillId="14" borderId="3" xfId="0" applyFont="1" applyFill="1" applyBorder="1"/>
    <xf numFmtId="0" fontId="2" fillId="14" borderId="3" xfId="0" applyFont="1" applyFill="1" applyBorder="1" applyAlignment="1">
      <alignment horizontal="center" vertical="center"/>
    </xf>
    <xf numFmtId="165" fontId="2" fillId="14" borderId="3" xfId="1" applyNumberFormat="1" applyFont="1" applyFill="1" applyBorder="1" applyAlignment="1">
      <alignment horizontal="center" vertical="center"/>
    </xf>
    <xf numFmtId="0" fontId="1" fillId="14" borderId="3" xfId="0" applyFont="1" applyFill="1" applyBorder="1"/>
    <xf numFmtId="0" fontId="0" fillId="0" borderId="0" xfId="0" applyAlignment="1">
      <alignment vertical="top"/>
    </xf>
    <xf numFmtId="0" fontId="22" fillId="2" borderId="0" xfId="0" applyFont="1" applyFill="1"/>
    <xf numFmtId="0" fontId="30" fillId="2" borderId="0" xfId="0" applyFont="1" applyFill="1"/>
    <xf numFmtId="0" fontId="30" fillId="2" borderId="0" xfId="0" applyFont="1" applyFill="1" applyAlignment="1">
      <alignment horizontal="right"/>
    </xf>
    <xf numFmtId="1" fontId="25" fillId="4" borderId="19" xfId="8" quotePrefix="1" applyNumberFormat="1" applyFont="1" applyFill="1" applyBorder="1" applyAlignment="1">
      <alignment horizontal="center" vertical="center"/>
    </xf>
    <xf numFmtId="3" fontId="36" fillId="2" borderId="93" xfId="0" applyNumberFormat="1" applyFont="1" applyFill="1" applyBorder="1" applyAlignment="1">
      <alignment horizontal="right" vertical="center"/>
    </xf>
    <xf numFmtId="3" fontId="36" fillId="2" borderId="94" xfId="0" applyNumberFormat="1" applyFont="1" applyFill="1" applyBorder="1" applyAlignment="1">
      <alignment horizontal="right" vertical="center"/>
    </xf>
    <xf numFmtId="0" fontId="30" fillId="0" borderId="20" xfId="0" applyFont="1" applyBorder="1" applyAlignment="1">
      <alignment horizontal="left" vertical="center"/>
    </xf>
    <xf numFmtId="3" fontId="30" fillId="2" borderId="22" xfId="0" applyNumberFormat="1" applyFont="1" applyFill="1" applyBorder="1" applyAlignment="1">
      <alignment horizontal="right" vertical="center"/>
    </xf>
    <xf numFmtId="0" fontId="31" fillId="0" borderId="21" xfId="0" applyFont="1" applyBorder="1" applyAlignment="1">
      <alignment horizontal="left" vertical="center" wrapText="1"/>
    </xf>
    <xf numFmtId="3" fontId="30" fillId="2" borderId="4" xfId="0" applyNumberFormat="1" applyFont="1" applyFill="1" applyBorder="1" applyAlignment="1">
      <alignment horizontal="right" vertical="center"/>
    </xf>
    <xf numFmtId="3" fontId="30" fillId="2" borderId="25" xfId="0" applyNumberFormat="1" applyFont="1" applyFill="1" applyBorder="1" applyAlignment="1">
      <alignment horizontal="right" vertical="center"/>
    </xf>
    <xf numFmtId="3" fontId="30" fillId="2" borderId="4" xfId="0" quotePrefix="1" applyNumberFormat="1" applyFont="1" applyFill="1" applyBorder="1" applyAlignment="1">
      <alignment horizontal="right" vertical="center"/>
    </xf>
    <xf numFmtId="0" fontId="31" fillId="0" borderId="26" xfId="0" applyFont="1" applyBorder="1" applyAlignment="1">
      <alignment horizontal="left" vertical="center" wrapText="1"/>
    </xf>
    <xf numFmtId="3" fontId="30" fillId="2" borderId="27" xfId="0" applyNumberFormat="1" applyFont="1" applyFill="1" applyBorder="1" applyAlignment="1">
      <alignment horizontal="right" vertical="center"/>
    </xf>
    <xf numFmtId="3" fontId="30" fillId="2" borderId="28" xfId="0" applyNumberFormat="1" applyFont="1" applyFill="1" applyBorder="1" applyAlignment="1">
      <alignment horizontal="right" vertical="center"/>
    </xf>
    <xf numFmtId="49" fontId="5" fillId="0" borderId="0" xfId="0" applyNumberFormat="1" applyFont="1" applyBorder="1"/>
    <xf numFmtId="0" fontId="6" fillId="0" borderId="0" xfId="0" applyFont="1" applyBorder="1" applyAlignment="1">
      <alignment vertical="center"/>
    </xf>
    <xf numFmtId="0" fontId="5" fillId="0" borderId="37" xfId="0" applyFont="1" applyBorder="1"/>
    <xf numFmtId="0" fontId="5" fillId="0" borderId="3" xfId="0" applyFont="1" applyBorder="1" applyAlignment="1">
      <alignment horizontal="center" vertical="center" wrapText="1"/>
    </xf>
    <xf numFmtId="0" fontId="5" fillId="0" borderId="3" xfId="0" applyFont="1" applyFill="1" applyBorder="1" applyAlignment="1">
      <alignment horizontal="center" vertical="center" wrapText="1"/>
    </xf>
    <xf numFmtId="0" fontId="0" fillId="0" borderId="0" xfId="0" applyAlignment="1">
      <alignment horizontal="center" vertical="center"/>
    </xf>
    <xf numFmtId="0" fontId="2" fillId="0" borderId="2" xfId="0" applyFont="1" applyBorder="1" applyAlignment="1">
      <alignment horizontal="center" vertical="center"/>
    </xf>
    <xf numFmtId="0" fontId="2" fillId="2" borderId="0"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0" fillId="0" borderId="0" xfId="0" applyAlignment="1">
      <alignment horizontal="left" vertical="center" wrapText="1"/>
    </xf>
    <xf numFmtId="0" fontId="0" fillId="0" borderId="0" xfId="0" applyAlignment="1">
      <alignment horizontal="left" wrapText="1"/>
    </xf>
    <xf numFmtId="0" fontId="5" fillId="0" borderId="0" xfId="0" applyFont="1" applyAlignment="1">
      <alignment horizontal="left" vertical="center" wrapText="1"/>
    </xf>
    <xf numFmtId="0" fontId="27" fillId="0" borderId="7" xfId="6" applyFont="1" applyBorder="1" applyAlignment="1">
      <alignment vertical="top"/>
    </xf>
    <xf numFmtId="49" fontId="28" fillId="0" borderId="8" xfId="7" applyNumberFormat="1" applyFont="1" applyBorder="1" applyAlignment="1">
      <alignment vertical="top"/>
    </xf>
    <xf numFmtId="0" fontId="27" fillId="0" borderId="9" xfId="6" applyFont="1" applyBorder="1" applyAlignment="1">
      <alignment vertical="top"/>
    </xf>
    <xf numFmtId="49" fontId="28" fillId="0" borderId="9" xfId="7" applyNumberFormat="1" applyFont="1" applyBorder="1" applyAlignment="1">
      <alignment vertical="top"/>
    </xf>
    <xf numFmtId="0" fontId="27" fillId="0" borderId="10" xfId="5" applyFont="1" applyBorder="1" applyAlignment="1">
      <alignment vertical="top"/>
    </xf>
    <xf numFmtId="49" fontId="28" fillId="0" borderId="10" xfId="7" applyNumberFormat="1" applyFont="1" applyBorder="1" applyAlignment="1">
      <alignment vertical="top"/>
    </xf>
    <xf numFmtId="49" fontId="28" fillId="0" borderId="7" xfId="7" applyNumberFormat="1" applyFont="1" applyBorder="1" applyAlignment="1">
      <alignment vertical="top"/>
    </xf>
    <xf numFmtId="49" fontId="28" fillId="0" borderId="0" xfId="7" applyNumberFormat="1" applyFont="1" applyAlignment="1">
      <alignment vertical="top"/>
    </xf>
    <xf numFmtId="49" fontId="28" fillId="0" borderId="11" xfId="7" applyNumberFormat="1" applyFont="1" applyBorder="1" applyAlignment="1">
      <alignment vertical="top"/>
    </xf>
    <xf numFmtId="49" fontId="28" fillId="0" borderId="12" xfId="7" applyNumberFormat="1" applyFont="1" applyBorder="1" applyAlignment="1">
      <alignment vertical="top"/>
    </xf>
    <xf numFmtId="49" fontId="28" fillId="0" borderId="13" xfId="7" applyNumberFormat="1" applyFont="1" applyBorder="1" applyAlignment="1">
      <alignment vertical="top"/>
    </xf>
    <xf numFmtId="49" fontId="28" fillId="0" borderId="14" xfId="7" applyNumberFormat="1" applyFont="1" applyBorder="1" applyAlignment="1">
      <alignment vertical="top"/>
    </xf>
    <xf numFmtId="49" fontId="28" fillId="0" borderId="15" xfId="7" applyNumberFormat="1" applyFont="1" applyBorder="1" applyAlignment="1">
      <alignment vertical="top"/>
    </xf>
    <xf numFmtId="0" fontId="30" fillId="0" borderId="14" xfId="0" applyFont="1" applyBorder="1" applyAlignment="1">
      <alignment vertical="center"/>
    </xf>
    <xf numFmtId="0" fontId="30" fillId="0" borderId="15" xfId="0" applyFont="1" applyBorder="1" applyAlignment="1">
      <alignment vertical="center"/>
    </xf>
    <xf numFmtId="49" fontId="28" fillId="0" borderId="16" xfId="7" applyNumberFormat="1" applyFont="1" applyBorder="1" applyAlignment="1">
      <alignment vertical="top"/>
    </xf>
    <xf numFmtId="49" fontId="28" fillId="0" borderId="17" xfId="7" applyNumberFormat="1" applyFont="1" applyBorder="1" applyAlignment="1">
      <alignment vertical="top"/>
    </xf>
    <xf numFmtId="0" fontId="30" fillId="0" borderId="0" xfId="3" applyFont="1"/>
    <xf numFmtId="0" fontId="27" fillId="0" borderId="15" xfId="3" applyFont="1" applyBorder="1"/>
    <xf numFmtId="49" fontId="27" fillId="0" borderId="14" xfId="7" applyNumberFormat="1" applyFont="1" applyBorder="1" applyAlignment="1">
      <alignment vertical="top"/>
    </xf>
    <xf numFmtId="49" fontId="27" fillId="0" borderId="15" xfId="7" applyNumberFormat="1" applyFont="1" applyBorder="1" applyAlignment="1">
      <alignment vertical="top"/>
    </xf>
    <xf numFmtId="49" fontId="30" fillId="0" borderId="14" xfId="7" applyNumberFormat="1" applyFont="1" applyBorder="1" applyAlignment="1">
      <alignment vertical="top"/>
    </xf>
    <xf numFmtId="0" fontId="27" fillId="0" borderId="14" xfId="3" applyFont="1" applyBorder="1"/>
    <xf numFmtId="0" fontId="19" fillId="0" borderId="0" xfId="5" applyFont="1" applyAlignment="1">
      <alignment vertical="top"/>
    </xf>
    <xf numFmtId="0" fontId="27" fillId="0" borderId="16" xfId="3" applyFont="1" applyBorder="1"/>
    <xf numFmtId="0" fontId="27" fillId="0" borderId="18" xfId="3" applyFont="1" applyBorder="1"/>
    <xf numFmtId="166" fontId="5" fillId="0" borderId="3" xfId="0" applyNumberFormat="1" applyFont="1" applyBorder="1" applyAlignment="1">
      <alignment vertical="center"/>
    </xf>
    <xf numFmtId="2" fontId="5" fillId="0" borderId="3" xfId="0" applyNumberFormat="1" applyFont="1" applyBorder="1" applyAlignment="1">
      <alignment vertical="center"/>
    </xf>
    <xf numFmtId="166" fontId="5" fillId="0" borderId="3" xfId="0" applyNumberFormat="1" applyFont="1" applyBorder="1" applyAlignment="1">
      <alignment vertical="center" wrapText="1"/>
    </xf>
    <xf numFmtId="166" fontId="5" fillId="0" borderId="0" xfId="0" applyNumberFormat="1" applyFont="1" applyAlignment="1">
      <alignment horizontal="right" wrapText="1"/>
    </xf>
    <xf numFmtId="166" fontId="5" fillId="0" borderId="3" xfId="0" applyNumberFormat="1" applyFont="1" applyBorder="1" applyAlignment="1">
      <alignment horizontal="right" vertical="center"/>
    </xf>
    <xf numFmtId="0" fontId="6" fillId="0" borderId="3" xfId="0" applyFont="1" applyBorder="1" applyAlignment="1">
      <alignment horizontal="center" vertical="center" wrapText="1"/>
    </xf>
    <xf numFmtId="14" fontId="5" fillId="0" borderId="3" xfId="0" applyNumberFormat="1" applyFont="1" applyBorder="1"/>
    <xf numFmtId="0" fontId="2" fillId="0" borderId="3" xfId="0" applyFont="1" applyBorder="1" applyAlignment="1">
      <alignment horizontal="center" vertical="center" wrapText="1"/>
    </xf>
    <xf numFmtId="0" fontId="2" fillId="0" borderId="3" xfId="0" applyFont="1" applyBorder="1" applyAlignment="1">
      <alignment horizontal="left" vertical="center" wrapText="1"/>
    </xf>
    <xf numFmtId="0" fontId="15" fillId="0" borderId="3" xfId="0" applyFont="1" applyBorder="1" applyAlignment="1">
      <alignment horizontal="left" vertical="center" wrapText="1"/>
    </xf>
    <xf numFmtId="173" fontId="57" fillId="0" borderId="0" xfId="0" applyNumberFormat="1" applyFont="1"/>
    <xf numFmtId="173" fontId="0" fillId="0" borderId="0" xfId="0" applyNumberFormat="1"/>
    <xf numFmtId="0" fontId="12" fillId="0" borderId="14" xfId="0" applyFont="1" applyBorder="1" applyAlignment="1">
      <alignment vertical="center" wrapText="1"/>
    </xf>
    <xf numFmtId="0" fontId="2" fillId="0" borderId="3" xfId="0" applyFont="1" applyBorder="1" applyAlignment="1">
      <alignment horizontal="center" vertical="center" textRotation="90"/>
    </xf>
    <xf numFmtId="165" fontId="0" fillId="0" borderId="0" xfId="0" applyNumberFormat="1"/>
    <xf numFmtId="0" fontId="0" fillId="0" borderId="54" xfId="0" applyBorder="1" applyAlignment="1">
      <alignment horizontal="center"/>
    </xf>
    <xf numFmtId="0" fontId="66" fillId="2" borderId="0" xfId="0" applyFont="1" applyFill="1" applyAlignment="1">
      <alignment horizontal="left" wrapText="1"/>
    </xf>
    <xf numFmtId="0" fontId="66" fillId="2" borderId="0" xfId="0" applyFont="1" applyFill="1" applyAlignment="1">
      <alignment horizontal="left"/>
    </xf>
    <xf numFmtId="0" fontId="66" fillId="0" borderId="0" xfId="0" applyFont="1" applyAlignment="1">
      <alignment horizontal="left"/>
    </xf>
    <xf numFmtId="165" fontId="2" fillId="0" borderId="3" xfId="0" applyNumberFormat="1" applyFont="1" applyBorder="1"/>
    <xf numFmtId="0" fontId="2" fillId="2" borderId="0" xfId="0" applyFont="1" applyFill="1" applyAlignment="1">
      <alignment horizontal="center" vertical="center"/>
    </xf>
    <xf numFmtId="0" fontId="2" fillId="0" borderId="0" xfId="0" applyFont="1" applyAlignment="1">
      <alignment horizontal="center" vertical="center"/>
    </xf>
    <xf numFmtId="165" fontId="0" fillId="2" borderId="3" xfId="0" applyNumberFormat="1" applyFill="1" applyBorder="1"/>
    <xf numFmtId="165" fontId="0" fillId="0" borderId="3" xfId="0" applyNumberFormat="1" applyBorder="1"/>
    <xf numFmtId="0" fontId="2" fillId="0" borderId="0" xfId="0" applyFont="1" applyAlignment="1">
      <alignment horizontal="center" vertical="center" wrapText="1"/>
    </xf>
    <xf numFmtId="0" fontId="0" fillId="2" borderId="49" xfId="0" applyFill="1" applyBorder="1" applyAlignment="1">
      <alignment horizontal="left" vertical="center" wrapText="1" indent="4"/>
    </xf>
    <xf numFmtId="0" fontId="0" fillId="2" borderId="50" xfId="0" applyFill="1" applyBorder="1" applyAlignment="1">
      <alignment horizontal="left" vertical="center" wrapText="1" indent="4"/>
    </xf>
    <xf numFmtId="0" fontId="0" fillId="2" borderId="34" xfId="0" applyFill="1" applyBorder="1" applyAlignment="1">
      <alignment horizontal="left" vertical="center" wrapText="1" indent="4"/>
    </xf>
    <xf numFmtId="0" fontId="0" fillId="2" borderId="35" xfId="0" applyFill="1" applyBorder="1" applyAlignment="1">
      <alignment horizontal="left" vertical="center" wrapText="1" indent="4"/>
    </xf>
    <xf numFmtId="1" fontId="2" fillId="0" borderId="4" xfId="0" applyNumberFormat="1" applyFont="1" applyBorder="1" applyAlignment="1">
      <alignment horizontal="center" vertical="center"/>
    </xf>
    <xf numFmtId="177" fontId="2" fillId="2" borderId="3" xfId="1" applyNumberFormat="1" applyFont="1" applyFill="1" applyBorder="1"/>
    <xf numFmtId="177" fontId="2" fillId="0" borderId="3" xfId="1" applyNumberFormat="1" applyFont="1" applyFill="1" applyBorder="1"/>
    <xf numFmtId="0" fontId="0" fillId="2" borderId="3" xfId="0" applyFill="1" applyBorder="1" applyAlignment="1">
      <alignment horizontal="left" vertical="center" wrapText="1" indent="4"/>
    </xf>
    <xf numFmtId="177" fontId="0" fillId="2" borderId="3" xfId="1" applyNumberFormat="1" applyFont="1" applyFill="1" applyBorder="1"/>
    <xf numFmtId="177" fontId="0" fillId="0" borderId="3" xfId="1" applyNumberFormat="1" applyFont="1" applyFill="1" applyBorder="1"/>
    <xf numFmtId="0" fontId="0" fillId="0" borderId="59" xfId="0" applyBorder="1" applyAlignment="1">
      <alignment horizontal="center" vertical="center"/>
    </xf>
    <xf numFmtId="0" fontId="0" fillId="0" borderId="60" xfId="0" applyBorder="1" applyAlignment="1">
      <alignment horizontal="center" vertical="center"/>
    </xf>
    <xf numFmtId="0" fontId="0" fillId="0" borderId="3" xfId="0" applyBorder="1" applyAlignment="1">
      <alignment wrapText="1"/>
    </xf>
    <xf numFmtId="166" fontId="0" fillId="0" borderId="3" xfId="0" applyNumberFormat="1" applyBorder="1"/>
    <xf numFmtId="0" fontId="0" fillId="0" borderId="39" xfId="0" applyBorder="1" applyAlignment="1">
      <alignment horizontal="center" vertical="center"/>
    </xf>
    <xf numFmtId="0" fontId="0" fillId="0" borderId="20" xfId="0" applyBorder="1" applyAlignment="1">
      <alignment horizontal="center" vertical="center"/>
    </xf>
    <xf numFmtId="0" fontId="0" fillId="0" borderId="69" xfId="0" applyBorder="1" applyAlignment="1">
      <alignment horizontal="center" vertical="center"/>
    </xf>
    <xf numFmtId="0" fontId="0" fillId="0" borderId="70" xfId="0" applyBorder="1" applyAlignment="1">
      <alignment horizontal="center" vertical="center"/>
    </xf>
    <xf numFmtId="0" fontId="0" fillId="0" borderId="49" xfId="0" applyBorder="1" applyAlignment="1">
      <alignment horizontal="center" vertical="center"/>
    </xf>
    <xf numFmtId="170" fontId="0" fillId="0" borderId="39" xfId="0" applyNumberFormat="1" applyBorder="1" applyAlignment="1">
      <alignment horizontal="center" vertical="center"/>
    </xf>
    <xf numFmtId="170" fontId="0" fillId="0" borderId="56" xfId="0" applyNumberFormat="1" applyBorder="1" applyAlignment="1">
      <alignment horizontal="center" vertical="center"/>
    </xf>
    <xf numFmtId="170" fontId="0" fillId="0" borderId="57" xfId="0" applyNumberFormat="1" applyBorder="1" applyAlignment="1">
      <alignment horizontal="center" vertical="center"/>
    </xf>
    <xf numFmtId="170" fontId="0" fillId="0" borderId="20" xfId="0" applyNumberFormat="1" applyBorder="1" applyAlignment="1">
      <alignment horizontal="center" vertical="center"/>
    </xf>
    <xf numFmtId="170" fontId="0" fillId="0" borderId="3" xfId="0" applyNumberFormat="1" applyBorder="1" applyAlignment="1">
      <alignment horizontal="center" vertical="center"/>
    </xf>
    <xf numFmtId="170" fontId="0" fillId="0" borderId="22" xfId="0" applyNumberFormat="1" applyBorder="1" applyAlignment="1">
      <alignment horizontal="center" vertical="center"/>
    </xf>
    <xf numFmtId="179" fontId="0" fillId="0" borderId="20" xfId="0" applyNumberFormat="1" applyBorder="1" applyAlignment="1">
      <alignment horizontal="center" vertical="center"/>
    </xf>
    <xf numFmtId="179" fontId="0" fillId="0" borderId="3" xfId="0" applyNumberFormat="1" applyBorder="1" applyAlignment="1">
      <alignment horizontal="center" vertical="center"/>
    </xf>
    <xf numFmtId="0" fontId="0" fillId="0" borderId="16" xfId="0" applyBorder="1" applyAlignment="1">
      <alignment horizontal="center" vertical="center"/>
    </xf>
    <xf numFmtId="179" fontId="0" fillId="0" borderId="71" xfId="0" applyNumberFormat="1" applyBorder="1" applyAlignment="1">
      <alignment horizontal="center" vertical="center"/>
    </xf>
    <xf numFmtId="170" fontId="0" fillId="0" borderId="27" xfId="0" applyNumberFormat="1" applyBorder="1" applyAlignment="1">
      <alignment horizontal="center" vertical="center"/>
    </xf>
    <xf numFmtId="179" fontId="0" fillId="0" borderId="27" xfId="0" applyNumberFormat="1" applyBorder="1" applyAlignment="1">
      <alignment horizontal="center" vertical="center"/>
    </xf>
    <xf numFmtId="170" fontId="0" fillId="0" borderId="28" xfId="0" applyNumberFormat="1" applyBorder="1" applyAlignment="1">
      <alignment horizontal="center" vertical="center"/>
    </xf>
    <xf numFmtId="0" fontId="0" fillId="0" borderId="0" xfId="0"/>
    <xf numFmtId="0" fontId="5" fillId="0" borderId="3" xfId="0" applyFont="1" applyBorder="1" applyAlignment="1">
      <alignment vertical="center" wrapText="1"/>
    </xf>
    <xf numFmtId="0" fontId="5" fillId="0" borderId="3" xfId="0" applyFont="1" applyBorder="1" applyAlignment="1">
      <alignment horizontal="left" vertical="center" wrapText="1"/>
    </xf>
    <xf numFmtId="0" fontId="6" fillId="0" borderId="3" xfId="0" applyFont="1" applyBorder="1" applyAlignment="1">
      <alignment vertical="center" wrapText="1"/>
    </xf>
    <xf numFmtId="0" fontId="6" fillId="0" borderId="3" xfId="0" applyFont="1" applyBorder="1" applyAlignment="1">
      <alignment horizontal="left" vertical="center" wrapText="1"/>
    </xf>
    <xf numFmtId="0" fontId="5" fillId="0" borderId="3" xfId="0" applyFont="1" applyBorder="1" applyAlignment="1">
      <alignment wrapText="1"/>
    </xf>
    <xf numFmtId="0" fontId="5" fillId="0" borderId="0" xfId="0" applyFont="1" applyAlignment="1">
      <alignment vertical="center" wrapText="1"/>
    </xf>
    <xf numFmtId="0" fontId="12" fillId="0" borderId="0" xfId="0" applyFont="1" applyAlignment="1">
      <alignment vertical="center" wrapText="1"/>
    </xf>
    <xf numFmtId="0" fontId="0" fillId="0" borderId="0" xfId="0" applyAlignment="1">
      <alignment vertical="center" wrapText="1"/>
    </xf>
    <xf numFmtId="0" fontId="6" fillId="0" borderId="0" xfId="0" applyFont="1" applyAlignment="1">
      <alignment vertical="center" wrapText="1"/>
    </xf>
    <xf numFmtId="0" fontId="5" fillId="0" borderId="0" xfId="0" quotePrefix="1" applyFont="1" applyAlignment="1">
      <alignment vertical="center" wrapText="1"/>
    </xf>
    <xf numFmtId="49" fontId="5" fillId="0" borderId="0" xfId="0" quotePrefix="1" applyNumberFormat="1" applyFont="1" applyAlignment="1">
      <alignment vertical="center" wrapText="1"/>
    </xf>
    <xf numFmtId="0" fontId="55" fillId="0" borderId="0" xfId="0" quotePrefix="1" applyFont="1" applyAlignment="1">
      <alignment vertical="center" wrapText="1"/>
    </xf>
    <xf numFmtId="0" fontId="0" fillId="0" borderId="0" xfId="0" quotePrefix="1" applyAlignment="1">
      <alignment vertical="center" wrapText="1"/>
    </xf>
    <xf numFmtId="0" fontId="6" fillId="0" borderId="0" xfId="0" quotePrefix="1" applyFont="1" applyAlignment="1">
      <alignment vertical="center" wrapText="1"/>
    </xf>
    <xf numFmtId="0" fontId="2" fillId="0" borderId="0" xfId="0" applyFont="1" applyAlignment="1">
      <alignment vertical="center" wrapText="1"/>
    </xf>
    <xf numFmtId="0" fontId="0" fillId="0" borderId="3" xfId="0" applyBorder="1" applyAlignment="1">
      <alignment horizontal="center" wrapText="1"/>
    </xf>
    <xf numFmtId="0" fontId="5" fillId="0" borderId="3" xfId="0" applyFont="1" applyBorder="1" applyAlignment="1">
      <alignment horizontal="center" wrapText="1"/>
    </xf>
    <xf numFmtId="175" fontId="0" fillId="0" borderId="3" xfId="1" applyNumberFormat="1" applyFont="1" applyFill="1" applyBorder="1" applyAlignment="1">
      <alignment vertical="center"/>
    </xf>
    <xf numFmtId="186" fontId="6" fillId="0" borderId="0" xfId="0" applyNumberFormat="1" applyFont="1"/>
    <xf numFmtId="174" fontId="57" fillId="0" borderId="0" xfId="0" applyNumberFormat="1" applyFont="1"/>
    <xf numFmtId="175" fontId="0" fillId="0" borderId="0" xfId="0" applyNumberFormat="1"/>
    <xf numFmtId="0" fontId="0" fillId="0" borderId="0" xfId="0"/>
    <xf numFmtId="0" fontId="5" fillId="0" borderId="3" xfId="0" applyFont="1" applyBorder="1" applyAlignment="1">
      <alignment horizontal="left" vertical="center" wrapText="1"/>
    </xf>
    <xf numFmtId="0" fontId="5" fillId="0" borderId="0" xfId="0" applyFont="1"/>
    <xf numFmtId="166" fontId="5" fillId="0" borderId="3" xfId="0" applyNumberFormat="1" applyFont="1" applyFill="1" applyBorder="1" applyAlignment="1">
      <alignment horizontal="right" vertical="center"/>
    </xf>
    <xf numFmtId="0" fontId="5" fillId="0" borderId="0" xfId="0" applyFont="1" applyFill="1"/>
    <xf numFmtId="0" fontId="5" fillId="0" borderId="3" xfId="0" applyFont="1" applyFill="1" applyBorder="1"/>
    <xf numFmtId="0" fontId="49" fillId="0" borderId="3" xfId="0" applyFont="1" applyBorder="1" applyAlignment="1">
      <alignment horizontal="left" vertical="center" wrapText="1"/>
    </xf>
    <xf numFmtId="0" fontId="5" fillId="0" borderId="3" xfId="0" applyFont="1" applyFill="1" applyBorder="1" applyAlignment="1">
      <alignment vertical="center"/>
    </xf>
    <xf numFmtId="166" fontId="5" fillId="0" borderId="3" xfId="0" applyNumberFormat="1" applyFont="1" applyFill="1" applyBorder="1" applyAlignment="1">
      <alignment vertical="center"/>
    </xf>
    <xf numFmtId="0" fontId="5" fillId="0" borderId="3" xfId="0" applyFont="1" applyFill="1" applyBorder="1" applyAlignment="1">
      <alignment horizontal="right" vertical="center"/>
    </xf>
    <xf numFmtId="0" fontId="5" fillId="0" borderId="0" xfId="0" applyFont="1" applyAlignment="1">
      <alignment wrapText="1"/>
    </xf>
    <xf numFmtId="2" fontId="6" fillId="6" borderId="3" xfId="0" applyNumberFormat="1" applyFont="1" applyFill="1" applyBorder="1" applyAlignment="1">
      <alignment horizontal="center" vertical="center" wrapText="1"/>
    </xf>
    <xf numFmtId="2" fontId="5" fillId="0" borderId="3" xfId="0" applyNumberFormat="1" applyFont="1" applyFill="1" applyBorder="1" applyAlignment="1">
      <alignment vertical="center"/>
    </xf>
    <xf numFmtId="167" fontId="5" fillId="0" borderId="3" xfId="0" applyNumberFormat="1" applyFont="1" applyFill="1" applyBorder="1" applyAlignment="1">
      <alignment vertical="center"/>
    </xf>
    <xf numFmtId="0" fontId="49" fillId="0" borderId="3" xfId="0" applyFont="1" applyBorder="1" applyAlignment="1">
      <alignment wrapText="1"/>
    </xf>
    <xf numFmtId="166" fontId="5" fillId="0" borderId="3" xfId="0" applyNumberFormat="1" applyFont="1" applyFill="1" applyBorder="1" applyAlignment="1">
      <alignment vertical="center" wrapText="1"/>
    </xf>
    <xf numFmtId="0" fontId="5" fillId="0" borderId="0" xfId="0" applyFont="1" applyBorder="1" applyAlignment="1">
      <alignment wrapText="1"/>
    </xf>
    <xf numFmtId="0" fontId="5" fillId="0" borderId="0" xfId="0" applyFont="1" applyFill="1" applyBorder="1" applyAlignment="1">
      <alignment horizontal="right" wrapText="1"/>
    </xf>
    <xf numFmtId="2" fontId="5" fillId="0" borderId="3" xfId="0" applyNumberFormat="1" applyFont="1" applyFill="1" applyBorder="1" applyAlignment="1">
      <alignment horizontal="right" vertical="center"/>
    </xf>
    <xf numFmtId="0" fontId="51" fillId="0" borderId="3" xfId="0" applyFont="1" applyBorder="1" applyAlignment="1">
      <alignment wrapText="1"/>
    </xf>
    <xf numFmtId="0" fontId="6" fillId="0" borderId="3" xfId="0" applyFont="1" applyFill="1" applyBorder="1" applyAlignment="1">
      <alignment horizontal="center" vertical="center" wrapText="1"/>
    </xf>
    <xf numFmtId="0" fontId="50" fillId="0" borderId="3" xfId="0" applyFont="1" applyFill="1" applyBorder="1" applyAlignment="1">
      <alignment horizontal="left" vertical="center" wrapText="1"/>
    </xf>
    <xf numFmtId="166" fontId="5" fillId="0" borderId="0" xfId="0" applyNumberFormat="1" applyFont="1"/>
    <xf numFmtId="49" fontId="5" fillId="0" borderId="3" xfId="0" applyNumberFormat="1" applyFont="1" applyFill="1" applyBorder="1" applyAlignment="1">
      <alignment horizontal="left" vertical="center" wrapText="1" indent="1"/>
    </xf>
    <xf numFmtId="0" fontId="49" fillId="0" borderId="3" xfId="0" applyFont="1" applyFill="1" applyBorder="1" applyAlignment="1">
      <alignment horizontal="left" vertical="center" wrapText="1"/>
    </xf>
    <xf numFmtId="10" fontId="0" fillId="0" borderId="0" xfId="23" applyNumberFormat="1" applyFont="1"/>
    <xf numFmtId="0" fontId="0" fillId="0" borderId="0" xfId="0"/>
    <xf numFmtId="166" fontId="5" fillId="0" borderId="3" xfId="0" applyNumberFormat="1" applyFont="1" applyFill="1" applyBorder="1" applyAlignment="1">
      <alignment horizontal="right" vertical="center"/>
    </xf>
    <xf numFmtId="170" fontId="5" fillId="0" borderId="71" xfId="0" applyNumberFormat="1" applyFont="1" applyFill="1" applyBorder="1" applyAlignment="1">
      <alignment horizontal="center" vertical="center"/>
    </xf>
    <xf numFmtId="170" fontId="5" fillId="0" borderId="98" xfId="0" applyNumberFormat="1" applyFont="1" applyFill="1" applyBorder="1" applyAlignment="1">
      <alignment horizontal="center" vertical="center"/>
    </xf>
    <xf numFmtId="170" fontId="5" fillId="0" borderId="10" xfId="0" applyNumberFormat="1" applyFont="1" applyFill="1" applyBorder="1" applyAlignment="1">
      <alignment horizontal="center" vertical="center"/>
    </xf>
    <xf numFmtId="182" fontId="5" fillId="0" borderId="39" xfId="21" applyNumberFormat="1" applyFont="1" applyFill="1" applyBorder="1" applyAlignment="1">
      <alignment horizontal="right"/>
    </xf>
    <xf numFmtId="182" fontId="5" fillId="0" borderId="22" xfId="21" applyNumberFormat="1" applyFont="1" applyFill="1" applyBorder="1" applyAlignment="1">
      <alignment horizontal="right"/>
    </xf>
    <xf numFmtId="182" fontId="6" fillId="0" borderId="56" xfId="21" applyNumberFormat="1" applyFont="1" applyFill="1" applyBorder="1" applyAlignment="1">
      <alignment horizontal="right"/>
    </xf>
    <xf numFmtId="182" fontId="6" fillId="0" borderId="3" xfId="21" applyNumberFormat="1" applyFont="1" applyFill="1" applyBorder="1" applyAlignment="1">
      <alignment horizontal="right"/>
    </xf>
    <xf numFmtId="182" fontId="5" fillId="0" borderId="42" xfId="21" applyNumberFormat="1" applyFont="1" applyFill="1" applyBorder="1" applyAlignment="1">
      <alignment horizontal="right"/>
    </xf>
    <xf numFmtId="182" fontId="6" fillId="0" borderId="43" xfId="21" applyNumberFormat="1" applyFont="1" applyFill="1" applyBorder="1" applyAlignment="1">
      <alignment horizontal="right"/>
    </xf>
    <xf numFmtId="182" fontId="5" fillId="0" borderId="3" xfId="21" applyNumberFormat="1" applyFont="1" applyFill="1" applyBorder="1" applyAlignment="1">
      <alignment horizontal="right"/>
    </xf>
    <xf numFmtId="182" fontId="5" fillId="0" borderId="51" xfId="21" applyNumberFormat="1" applyFont="1" applyFill="1" applyBorder="1" applyAlignment="1">
      <alignment horizontal="right"/>
    </xf>
    <xf numFmtId="182" fontId="5" fillId="0" borderId="43" xfId="21" applyNumberFormat="1" applyFont="1" applyFill="1" applyBorder="1" applyAlignment="1">
      <alignment horizontal="right"/>
    </xf>
    <xf numFmtId="182" fontId="5" fillId="0" borderId="56" xfId="21" applyNumberFormat="1" applyFont="1" applyFill="1" applyBorder="1" applyAlignment="1">
      <alignment horizontal="right"/>
    </xf>
    <xf numFmtId="182" fontId="5" fillId="0" borderId="57" xfId="21" applyNumberFormat="1" applyFont="1" applyFill="1" applyBorder="1" applyAlignment="1">
      <alignment horizontal="right"/>
    </xf>
    <xf numFmtId="182" fontId="5" fillId="0" borderId="20" xfId="21" applyNumberFormat="1" applyFont="1" applyFill="1" applyBorder="1" applyAlignment="1">
      <alignment horizontal="right"/>
    </xf>
    <xf numFmtId="0" fontId="0" fillId="0" borderId="0" xfId="0"/>
    <xf numFmtId="0" fontId="1" fillId="0" borderId="0" xfId="0" applyFont="1" applyFill="1"/>
    <xf numFmtId="0" fontId="6" fillId="0" borderId="1" xfId="18" applyFont="1" applyFill="1" applyBorder="1" applyAlignment="1">
      <alignment horizontal="center" vertical="center" wrapText="1"/>
    </xf>
    <xf numFmtId="181" fontId="5" fillId="0" borderId="33" xfId="18" applyNumberFormat="1" applyFont="1" applyFill="1" applyBorder="1" applyAlignment="1">
      <alignment horizontal="left" vertical="center" wrapText="1"/>
    </xf>
    <xf numFmtId="181" fontId="5" fillId="0" borderId="34" xfId="18" applyNumberFormat="1" applyFont="1" applyFill="1" applyBorder="1" applyAlignment="1">
      <alignment horizontal="left" vertical="center" wrapText="1"/>
    </xf>
    <xf numFmtId="181" fontId="5" fillId="0" borderId="35" xfId="18" applyNumberFormat="1" applyFont="1" applyFill="1" applyBorder="1" applyAlignment="1">
      <alignment horizontal="left" vertical="center" wrapText="1"/>
    </xf>
    <xf numFmtId="181" fontId="5" fillId="0" borderId="0" xfId="18" applyNumberFormat="1" applyFont="1" applyFill="1" applyAlignment="1">
      <alignment horizontal="left" vertical="center" wrapText="1"/>
    </xf>
    <xf numFmtId="0" fontId="1" fillId="0" borderId="0" xfId="0" applyFont="1" applyFill="1" applyAlignment="1">
      <alignment horizontal="left" wrapText="1"/>
    </xf>
    <xf numFmtId="0" fontId="6" fillId="0" borderId="3" xfId="19" applyFont="1" applyFill="1" applyBorder="1" applyAlignment="1">
      <alignment horizontal="left" vertical="center" wrapText="1"/>
    </xf>
    <xf numFmtId="0" fontId="5" fillId="0" borderId="3" xfId="0" applyFont="1" applyFill="1" applyBorder="1" applyAlignment="1">
      <alignment horizontal="left" vertical="center" wrapText="1" indent="2"/>
    </xf>
    <xf numFmtId="0" fontId="5" fillId="0" borderId="3" xfId="19" applyFont="1" applyFill="1" applyBorder="1" applyAlignment="1">
      <alignment horizontal="left" vertical="center" wrapText="1" indent="2"/>
    </xf>
    <xf numFmtId="182" fontId="5" fillId="0" borderId="3" xfId="20" applyNumberFormat="1" applyFont="1" applyFill="1" applyBorder="1" applyAlignment="1">
      <alignment horizontal="right"/>
    </xf>
    <xf numFmtId="0" fontId="5" fillId="0" borderId="3" xfId="0" applyFont="1" applyFill="1" applyBorder="1"/>
    <xf numFmtId="182" fontId="5" fillId="0" borderId="22" xfId="20" applyNumberFormat="1" applyFont="1" applyFill="1" applyBorder="1" applyAlignment="1">
      <alignment horizontal="right"/>
    </xf>
    <xf numFmtId="182" fontId="5" fillId="0" borderId="0" xfId="20" applyNumberFormat="1" applyFont="1" applyFill="1" applyAlignment="1">
      <alignment horizontal="right"/>
    </xf>
    <xf numFmtId="182" fontId="6" fillId="0" borderId="3" xfId="20" applyNumberFormat="1" applyFont="1" applyFill="1" applyBorder="1" applyAlignment="1">
      <alignment horizontal="right"/>
    </xf>
    <xf numFmtId="180" fontId="2" fillId="0" borderId="0" xfId="0" applyNumberFormat="1" applyFont="1" applyFill="1"/>
    <xf numFmtId="180" fontId="0" fillId="0" borderId="0" xfId="0" applyNumberFormat="1" applyFont="1" applyFill="1"/>
    <xf numFmtId="180" fontId="1" fillId="0" borderId="0" xfId="0" applyNumberFormat="1" applyFont="1" applyFill="1"/>
    <xf numFmtId="1" fontId="1" fillId="0" borderId="0" xfId="0" applyNumberFormat="1" applyFont="1" applyFill="1"/>
    <xf numFmtId="180" fontId="6" fillId="0" borderId="1" xfId="18" applyNumberFormat="1" applyFont="1" applyFill="1" applyBorder="1" applyAlignment="1">
      <alignment horizontal="center" vertical="center" wrapText="1"/>
    </xf>
    <xf numFmtId="0" fontId="2" fillId="0" borderId="0" xfId="19" applyFont="1" applyFill="1" applyAlignment="1">
      <alignment horizontal="left" vertical="center" wrapText="1"/>
    </xf>
    <xf numFmtId="0" fontId="2" fillId="0" borderId="3" xfId="19" applyFont="1" applyFill="1" applyBorder="1" applyAlignment="1">
      <alignment horizontal="left" vertical="center" wrapText="1"/>
    </xf>
    <xf numFmtId="182" fontId="2" fillId="0" borderId="33" xfId="19" applyNumberFormat="1" applyFont="1" applyFill="1" applyBorder="1" applyAlignment="1">
      <alignment horizontal="right"/>
    </xf>
    <xf numFmtId="182" fontId="1" fillId="0" borderId="0" xfId="0" applyNumberFormat="1" applyFont="1" applyFill="1"/>
    <xf numFmtId="182" fontId="2" fillId="0" borderId="34" xfId="19" applyNumberFormat="1" applyFont="1" applyFill="1" applyBorder="1" applyAlignment="1">
      <alignment horizontal="right"/>
    </xf>
    <xf numFmtId="182" fontId="2" fillId="0" borderId="35" xfId="19" applyNumberFormat="1" applyFont="1" applyFill="1" applyBorder="1" applyAlignment="1">
      <alignment horizontal="right"/>
    </xf>
    <xf numFmtId="180" fontId="2" fillId="0" borderId="0" xfId="20" applyNumberFormat="1" applyFont="1" applyFill="1" applyAlignment="1">
      <alignment horizontal="center" vertical="center"/>
    </xf>
    <xf numFmtId="182" fontId="2" fillId="0" borderId="0" xfId="19" applyNumberFormat="1" applyFont="1" applyFill="1" applyAlignment="1">
      <alignment horizontal="right"/>
    </xf>
    <xf numFmtId="0" fontId="2" fillId="0" borderId="33" xfId="19" applyFont="1" applyFill="1" applyBorder="1" applyAlignment="1">
      <alignment horizontal="left" vertical="center" wrapText="1"/>
    </xf>
    <xf numFmtId="0" fontId="1" fillId="0" borderId="0" xfId="20" applyFill="1" applyAlignment="1">
      <alignment horizontal="right"/>
    </xf>
    <xf numFmtId="182" fontId="2" fillId="0" borderId="3" xfId="20" applyNumberFormat="1" applyFont="1" applyFill="1" applyBorder="1" applyAlignment="1">
      <alignment horizontal="right"/>
    </xf>
    <xf numFmtId="182" fontId="1" fillId="0" borderId="0" xfId="20" applyNumberFormat="1" applyFill="1" applyAlignment="1">
      <alignment horizontal="right"/>
    </xf>
    <xf numFmtId="180" fontId="2" fillId="0" borderId="0" xfId="0" applyNumberFormat="1" applyFont="1" applyFill="1" applyAlignment="1">
      <alignment wrapText="1"/>
    </xf>
    <xf numFmtId="180" fontId="1" fillId="0" borderId="0" xfId="0" applyNumberFormat="1" applyFont="1" applyFill="1" applyAlignment="1">
      <alignment wrapText="1"/>
    </xf>
    <xf numFmtId="180" fontId="5" fillId="0" borderId="0" xfId="0" applyNumberFormat="1" applyFont="1" applyFill="1"/>
    <xf numFmtId="177" fontId="0" fillId="2" borderId="3" xfId="1" applyNumberFormat="1" applyFont="1" applyFill="1" applyBorder="1" applyAlignment="1">
      <alignment horizontal="right" vertical="center"/>
    </xf>
    <xf numFmtId="177" fontId="0" fillId="2" borderId="79" xfId="1" applyNumberFormat="1" applyFont="1" applyFill="1" applyBorder="1" applyAlignment="1">
      <alignment horizontal="right" vertical="center"/>
    </xf>
    <xf numFmtId="177" fontId="0" fillId="0" borderId="4" xfId="1" applyNumberFormat="1" applyFont="1" applyBorder="1" applyAlignment="1">
      <alignment horizontal="right" vertical="center"/>
    </xf>
    <xf numFmtId="177" fontId="0" fillId="0" borderId="4" xfId="1" applyNumberFormat="1" applyFont="1" applyFill="1" applyBorder="1" applyAlignment="1">
      <alignment horizontal="right" vertical="center"/>
    </xf>
    <xf numFmtId="177" fontId="0" fillId="0" borderId="25" xfId="1" applyNumberFormat="1" applyFont="1" applyFill="1" applyBorder="1" applyAlignment="1">
      <alignment horizontal="right" vertical="center"/>
    </xf>
    <xf numFmtId="0" fontId="2" fillId="0" borderId="0" xfId="0" applyFont="1" applyBorder="1" applyAlignment="1">
      <alignment horizontal="center" vertical="center"/>
    </xf>
    <xf numFmtId="177" fontId="0" fillId="2" borderId="0" xfId="1" applyNumberFormat="1" applyFont="1" applyFill="1" applyBorder="1" applyAlignment="1">
      <alignment horizontal="right" vertical="center"/>
    </xf>
    <xf numFmtId="177" fontId="0" fillId="0" borderId="0" xfId="1" applyNumberFormat="1" applyFont="1" applyFill="1" applyBorder="1" applyAlignment="1">
      <alignment horizontal="right" vertical="center"/>
    </xf>
    <xf numFmtId="0" fontId="30" fillId="2" borderId="0" xfId="0" applyFont="1" applyFill="1" applyBorder="1" applyAlignment="1">
      <alignment horizontal="left"/>
    </xf>
    <xf numFmtId="0" fontId="87" fillId="0" borderId="11" xfId="0" applyFont="1" applyBorder="1"/>
    <xf numFmtId="0" fontId="0" fillId="0" borderId="12" xfId="0" applyFont="1" applyBorder="1"/>
    <xf numFmtId="0" fontId="0" fillId="0" borderId="13" xfId="0" applyFont="1" applyBorder="1"/>
    <xf numFmtId="0" fontId="0" fillId="0" borderId="14" xfId="0" applyFont="1" applyBorder="1"/>
    <xf numFmtId="0" fontId="0" fillId="0" borderId="0" xfId="0" applyFont="1" applyBorder="1"/>
    <xf numFmtId="0" fontId="0" fillId="0" borderId="15" xfId="0" applyFont="1" applyBorder="1"/>
    <xf numFmtId="0" fontId="0" fillId="0" borderId="16" xfId="0" applyFont="1" applyBorder="1"/>
    <xf numFmtId="0" fontId="0" fillId="0" borderId="17" xfId="0" applyFont="1" applyBorder="1"/>
    <xf numFmtId="0" fontId="0" fillId="0" borderId="18" xfId="0" applyFont="1" applyBorder="1"/>
    <xf numFmtId="49" fontId="28" fillId="0" borderId="0" xfId="7" applyNumberFormat="1" applyFont="1" applyBorder="1" applyAlignment="1">
      <alignment vertical="top"/>
    </xf>
    <xf numFmtId="0" fontId="19" fillId="0" borderId="18" xfId="3" applyFill="1" applyBorder="1"/>
    <xf numFmtId="0" fontId="80" fillId="0" borderId="11" xfId="0" applyFont="1" applyBorder="1" applyAlignment="1">
      <alignment horizontal="left" vertical="center"/>
    </xf>
    <xf numFmtId="0" fontId="80" fillId="0" borderId="12" xfId="0" applyFont="1" applyBorder="1" applyAlignment="1">
      <alignment horizontal="left" vertical="center"/>
    </xf>
    <xf numFmtId="0" fontId="80" fillId="0" borderId="14" xfId="0" applyFont="1" applyBorder="1" applyAlignment="1">
      <alignment horizontal="left" vertical="center"/>
    </xf>
    <xf numFmtId="0" fontId="80" fillId="0" borderId="0" xfId="0" applyFont="1" applyBorder="1" applyAlignment="1">
      <alignment horizontal="left" vertical="center"/>
    </xf>
    <xf numFmtId="0" fontId="81" fillId="0" borderId="14" xfId="0" applyFont="1" applyBorder="1" applyAlignment="1">
      <alignment horizontal="left" vertical="center"/>
    </xf>
    <xf numFmtId="0" fontId="81" fillId="0" borderId="0" xfId="0" applyFont="1" applyBorder="1" applyAlignment="1">
      <alignment horizontal="left" vertical="center"/>
    </xf>
    <xf numFmtId="0" fontId="79" fillId="15" borderId="0" xfId="0" applyFont="1" applyFill="1" applyAlignment="1">
      <alignment horizontal="center" vertical="center"/>
    </xf>
    <xf numFmtId="0" fontId="0" fillId="0" borderId="14" xfId="0" applyFont="1" applyBorder="1" applyAlignment="1">
      <alignment horizontal="center"/>
    </xf>
    <xf numFmtId="0" fontId="0" fillId="0" borderId="0" xfId="0" applyFont="1" applyBorder="1" applyAlignment="1">
      <alignment horizontal="center"/>
    </xf>
    <xf numFmtId="0" fontId="0" fillId="0" borderId="15" xfId="0" applyFont="1" applyBorder="1" applyAlignment="1">
      <alignment horizontal="center"/>
    </xf>
    <xf numFmtId="0" fontId="0" fillId="0" borderId="14" xfId="0" applyFont="1" applyBorder="1" applyAlignment="1">
      <alignment horizontal="left" wrapText="1"/>
    </xf>
    <xf numFmtId="0" fontId="0" fillId="0" borderId="0" xfId="0" applyFont="1" applyBorder="1" applyAlignment="1">
      <alignment horizontal="left"/>
    </xf>
    <xf numFmtId="0" fontId="0" fillId="0" borderId="15" xfId="0" applyFont="1" applyBorder="1" applyAlignment="1">
      <alignment horizontal="left"/>
    </xf>
    <xf numFmtId="0" fontId="0" fillId="0" borderId="14" xfId="0" applyFont="1" applyBorder="1" applyAlignment="1">
      <alignment horizontal="left"/>
    </xf>
    <xf numFmtId="0" fontId="2" fillId="0" borderId="14" xfId="0" applyFont="1" applyBorder="1" applyAlignment="1">
      <alignment horizontal="center"/>
    </xf>
    <xf numFmtId="0" fontId="2" fillId="0" borderId="0" xfId="0" applyFont="1" applyBorder="1" applyAlignment="1">
      <alignment horizontal="center"/>
    </xf>
    <xf numFmtId="0" fontId="2" fillId="0" borderId="14" xfId="0" applyFont="1" applyBorder="1" applyAlignment="1">
      <alignment horizontal="left" wrapText="1"/>
    </xf>
    <xf numFmtId="0" fontId="2" fillId="0" borderId="0" xfId="0" applyFont="1" applyBorder="1" applyAlignment="1">
      <alignment horizontal="left"/>
    </xf>
    <xf numFmtId="0" fontId="2" fillId="0" borderId="15" xfId="0" applyFont="1" applyBorder="1" applyAlignment="1">
      <alignment horizontal="left"/>
    </xf>
    <xf numFmtId="0" fontId="2" fillId="0" borderId="14" xfId="0" applyFont="1" applyBorder="1" applyAlignment="1">
      <alignment horizontal="left"/>
    </xf>
    <xf numFmtId="0" fontId="2" fillId="0" borderId="15" xfId="0" applyFont="1" applyBorder="1" applyAlignment="1">
      <alignment horizont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4" fillId="0" borderId="6" xfId="0" applyFont="1" applyBorder="1" applyAlignment="1">
      <alignment horizontal="center" vertical="center" wrapText="1"/>
    </xf>
    <xf numFmtId="0" fontId="0" fillId="0" borderId="0" xfId="0" applyAlignment="1">
      <alignment horizontal="left" vertical="center" wrapText="1"/>
    </xf>
    <xf numFmtId="0" fontId="17" fillId="0" borderId="0" xfId="0" applyFont="1" applyAlignment="1">
      <alignment horizontal="center"/>
    </xf>
    <xf numFmtId="0" fontId="18" fillId="0" borderId="0" xfId="0" applyFont="1" applyAlignment="1">
      <alignment horizontal="center"/>
    </xf>
    <xf numFmtId="0" fontId="5" fillId="0" borderId="0" xfId="0" applyFont="1" applyAlignment="1">
      <alignment horizontal="left" vertical="center" wrapText="1"/>
    </xf>
    <xf numFmtId="0" fontId="2" fillId="0" borderId="0" xfId="0" applyFont="1" applyAlignment="1">
      <alignment horizontal="left" vertical="center" wrapText="1"/>
    </xf>
    <xf numFmtId="0" fontId="5" fillId="0" borderId="0" xfId="0" quotePrefix="1" applyFont="1" applyAlignment="1">
      <alignment horizontal="left" vertical="center" wrapText="1"/>
    </xf>
    <xf numFmtId="49" fontId="5" fillId="0" borderId="0" xfId="0" quotePrefix="1" applyNumberFormat="1" applyFont="1" applyAlignment="1">
      <alignment horizontal="left" vertical="center" wrapText="1"/>
    </xf>
    <xf numFmtId="0" fontId="6" fillId="0" borderId="0" xfId="0" applyFont="1" applyAlignment="1">
      <alignment horizontal="left" vertical="center" wrapText="1"/>
    </xf>
    <xf numFmtId="0" fontId="6" fillId="0" borderId="0" xfId="0" quotePrefix="1" applyFont="1" applyAlignment="1">
      <alignment horizontal="left" vertical="center" wrapText="1"/>
    </xf>
    <xf numFmtId="0" fontId="12" fillId="0" borderId="1"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2" xfId="0" applyFont="1" applyBorder="1" applyAlignment="1">
      <alignment horizontal="center" vertical="center" wrapText="1"/>
    </xf>
    <xf numFmtId="0" fontId="22" fillId="0" borderId="0" xfId="5" applyFont="1" applyAlignment="1">
      <alignment horizontal="center" vertical="center"/>
    </xf>
    <xf numFmtId="49" fontId="23" fillId="0" borderId="0" xfId="5" applyNumberFormat="1" applyFont="1" applyAlignment="1">
      <alignment horizontal="center" vertical="center"/>
    </xf>
    <xf numFmtId="0" fontId="25" fillId="3" borderId="11" xfId="5" applyFont="1" applyFill="1" applyBorder="1" applyAlignment="1">
      <alignment horizontal="center" vertical="top" wrapText="1"/>
    </xf>
    <xf numFmtId="0" fontId="25" fillId="3" borderId="12" xfId="5" applyFont="1" applyFill="1" applyBorder="1" applyAlignment="1">
      <alignment horizontal="center" vertical="top" wrapText="1"/>
    </xf>
    <xf numFmtId="0" fontId="25" fillId="3" borderId="13" xfId="5" applyFont="1" applyFill="1" applyBorder="1" applyAlignment="1">
      <alignment horizontal="center" vertical="top" wrapText="1"/>
    </xf>
    <xf numFmtId="0" fontId="25" fillId="3" borderId="1" xfId="5" applyFont="1" applyFill="1" applyBorder="1" applyAlignment="1">
      <alignment horizontal="center" vertical="top" wrapText="1"/>
    </xf>
    <xf numFmtId="0" fontId="25" fillId="3" borderId="6" xfId="5" applyFont="1" applyFill="1" applyBorder="1" applyAlignment="1">
      <alignment horizontal="center" vertical="top" wrapText="1"/>
    </xf>
    <xf numFmtId="0" fontId="25" fillId="3" borderId="2" xfId="5" applyFont="1" applyFill="1" applyBorder="1" applyAlignment="1">
      <alignment horizontal="center" vertical="top" wrapText="1"/>
    </xf>
    <xf numFmtId="0" fontId="31" fillId="4" borderId="1" xfId="0" applyFont="1" applyFill="1" applyBorder="1" applyAlignment="1">
      <alignment horizontal="center"/>
    </xf>
    <xf numFmtId="0" fontId="31" fillId="4" borderId="6" xfId="0" applyFont="1" applyFill="1" applyBorder="1" applyAlignment="1">
      <alignment horizontal="center"/>
    </xf>
    <xf numFmtId="0" fontId="31" fillId="4" borderId="2" xfId="0" applyFont="1" applyFill="1" applyBorder="1" applyAlignment="1">
      <alignment horizontal="center"/>
    </xf>
    <xf numFmtId="0" fontId="33" fillId="0" borderId="20" xfId="0" applyFont="1" applyBorder="1" applyAlignment="1">
      <alignment horizontal="left" vertical="center"/>
    </xf>
    <xf numFmtId="0" fontId="33" fillId="0" borderId="3" xfId="0" applyFont="1" applyBorder="1" applyAlignment="1">
      <alignment horizontal="left" vertical="center"/>
    </xf>
    <xf numFmtId="0" fontId="33" fillId="0" borderId="21" xfId="0" applyFont="1" applyBorder="1" applyAlignment="1">
      <alignment horizontal="left" vertical="center"/>
    </xf>
    <xf numFmtId="0" fontId="31" fillId="0" borderId="3" xfId="0" applyFont="1" applyBorder="1" applyAlignment="1">
      <alignment horizontal="left" vertical="center" wrapText="1"/>
    </xf>
    <xf numFmtId="0" fontId="31" fillId="0" borderId="21" xfId="0" applyFont="1" applyBorder="1" applyAlignment="1">
      <alignment horizontal="left" vertical="center" wrapText="1"/>
    </xf>
    <xf numFmtId="0" fontId="30" fillId="0" borderId="95" xfId="0" applyFont="1" applyBorder="1" applyAlignment="1">
      <alignment horizontal="center" vertical="center"/>
    </xf>
    <xf numFmtId="0" fontId="30" fillId="0" borderId="23" xfId="0" applyFont="1" applyBorder="1" applyAlignment="1">
      <alignment horizontal="center" vertical="center"/>
    </xf>
    <xf numFmtId="0" fontId="30" fillId="0" borderId="24" xfId="0" applyFont="1" applyBorder="1" applyAlignment="1">
      <alignment horizontal="center" vertical="center"/>
    </xf>
    <xf numFmtId="0" fontId="30" fillId="0" borderId="14" xfId="0" applyFont="1" applyBorder="1" applyAlignment="1">
      <alignment horizontal="center" vertical="center"/>
    </xf>
    <xf numFmtId="0" fontId="30" fillId="0" borderId="0" xfId="0" applyFont="1" applyAlignment="1">
      <alignment horizontal="center" vertical="center"/>
    </xf>
    <xf numFmtId="0" fontId="30" fillId="0" borderId="96" xfId="0" applyFont="1" applyBorder="1" applyAlignment="1">
      <alignment horizontal="center" vertical="center"/>
    </xf>
    <xf numFmtId="0" fontId="30" fillId="0" borderId="16" xfId="0" applyFont="1" applyBorder="1" applyAlignment="1">
      <alignment horizontal="center" vertical="center"/>
    </xf>
    <xf numFmtId="0" fontId="30" fillId="0" borderId="17" xfId="0" applyFont="1" applyBorder="1" applyAlignment="1">
      <alignment horizontal="center" vertical="center"/>
    </xf>
    <xf numFmtId="0" fontId="30" fillId="0" borderId="97" xfId="0" applyFont="1" applyBorder="1" applyAlignment="1">
      <alignment horizontal="center" vertical="center"/>
    </xf>
    <xf numFmtId="0" fontId="30" fillId="2" borderId="0" xfId="0" applyFont="1" applyFill="1" applyAlignment="1">
      <alignment horizontal="left" wrapText="1"/>
    </xf>
    <xf numFmtId="0" fontId="5" fillId="0" borderId="0" xfId="0" applyFont="1" applyAlignment="1">
      <alignment horizontal="left" wrapText="1"/>
    </xf>
    <xf numFmtId="0" fontId="24" fillId="0" borderId="0" xfId="13" applyFont="1" applyAlignment="1">
      <alignment horizontal="center" vertical="center" wrapText="1"/>
    </xf>
    <xf numFmtId="0" fontId="0" fillId="0" borderId="0" xfId="0" applyFont="1" applyAlignment="1">
      <alignment horizontal="left" vertical="center" wrapText="1"/>
    </xf>
    <xf numFmtId="0" fontId="1" fillId="0" borderId="0" xfId="0" applyFont="1" applyAlignment="1">
      <alignment horizontal="left" vertical="center" wrapText="1"/>
    </xf>
    <xf numFmtId="0" fontId="1" fillId="0" borderId="0" xfId="14" applyAlignment="1">
      <alignment horizontal="center" vertical="center"/>
    </xf>
    <xf numFmtId="0" fontId="2" fillId="5" borderId="3" xfId="15" applyFont="1" applyFill="1" applyBorder="1" applyAlignment="1">
      <alignment horizontal="center" vertical="center" wrapText="1"/>
    </xf>
    <xf numFmtId="0" fontId="2" fillId="5" borderId="3" xfId="15" applyFont="1" applyFill="1" applyBorder="1" applyAlignment="1">
      <alignment horizontal="center" vertical="center"/>
    </xf>
    <xf numFmtId="0" fontId="6" fillId="0" borderId="3" xfId="0" applyFont="1" applyBorder="1" applyAlignment="1">
      <alignment horizontal="center" wrapText="1"/>
    </xf>
    <xf numFmtId="49" fontId="6" fillId="0" borderId="3" xfId="0" applyNumberFormat="1" applyFont="1" applyBorder="1" applyAlignment="1">
      <alignment horizontal="center" wrapText="1"/>
    </xf>
    <xf numFmtId="0" fontId="5" fillId="0" borderId="0" xfId="0" applyFont="1" applyAlignment="1">
      <alignment horizontal="left" vertical="center"/>
    </xf>
    <xf numFmtId="0" fontId="15" fillId="0" borderId="0" xfId="0" applyFont="1" applyFill="1" applyAlignment="1">
      <alignment horizontal="left"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0" xfId="0" applyFont="1" applyFill="1" applyAlignment="1">
      <alignment horizontal="left" wrapText="1"/>
    </xf>
    <xf numFmtId="0" fontId="0" fillId="0" borderId="0" xfId="0" applyFill="1" applyAlignment="1">
      <alignment horizontal="left" wrapText="1"/>
    </xf>
    <xf numFmtId="0" fontId="0" fillId="0" borderId="0" xfId="0" applyFont="1" applyFill="1" applyAlignment="1">
      <alignment horizontal="left" vertical="center" wrapText="1"/>
    </xf>
    <xf numFmtId="0" fontId="0" fillId="0" borderId="0" xfId="0" applyFont="1" applyAlignment="1">
      <alignment horizontal="left" vertical="center"/>
    </xf>
    <xf numFmtId="0" fontId="0" fillId="0" borderId="0" xfId="0" applyFont="1" applyFill="1" applyAlignment="1">
      <alignment horizontal="left" vertical="center"/>
    </xf>
    <xf numFmtId="0" fontId="0" fillId="0" borderId="0" xfId="0" applyFill="1" applyAlignment="1">
      <alignment horizontal="left" vertical="center" wrapText="1"/>
    </xf>
    <xf numFmtId="0" fontId="5" fillId="0" borderId="0" xfId="0" applyFont="1" applyAlignment="1">
      <alignment horizontal="left"/>
    </xf>
    <xf numFmtId="0" fontId="6" fillId="0" borderId="0" xfId="0" applyFont="1" applyFill="1" applyAlignment="1">
      <alignment horizontal="left" vertical="center" wrapText="1"/>
    </xf>
    <xf numFmtId="3" fontId="60" fillId="7" borderId="48" xfId="0" applyNumberFormat="1" applyFont="1" applyFill="1" applyBorder="1" applyAlignment="1">
      <alignment horizontal="center" vertical="center" wrapText="1"/>
    </xf>
    <xf numFmtId="3" fontId="60" fillId="7" borderId="47" xfId="0" applyNumberFormat="1" applyFont="1" applyFill="1" applyBorder="1" applyAlignment="1">
      <alignment horizontal="center" vertical="center" wrapText="1"/>
    </xf>
    <xf numFmtId="0" fontId="5" fillId="0" borderId="44" xfId="0" applyFont="1" applyFill="1" applyBorder="1" applyAlignment="1">
      <alignment horizontal="center" vertical="center"/>
    </xf>
    <xf numFmtId="0" fontId="5" fillId="0" borderId="45" xfId="0" applyFont="1" applyFill="1" applyBorder="1" applyAlignment="1">
      <alignment horizontal="center" vertical="center"/>
    </xf>
    <xf numFmtId="0" fontId="5" fillId="0" borderId="44" xfId="0" applyFont="1" applyBorder="1" applyAlignment="1">
      <alignment horizontal="center" vertical="center"/>
    </xf>
    <xf numFmtId="0" fontId="5" fillId="0" borderId="45" xfId="0" applyFont="1" applyBorder="1" applyAlignment="1">
      <alignment horizontal="center" vertical="center"/>
    </xf>
    <xf numFmtId="0" fontId="5" fillId="0" borderId="41" xfId="0" applyFont="1" applyBorder="1" applyAlignment="1">
      <alignment horizontal="center" vertical="center"/>
    </xf>
    <xf numFmtId="0" fontId="0" fillId="0" borderId="0" xfId="0" applyAlignment="1">
      <alignment horizontal="left" wrapText="1"/>
    </xf>
    <xf numFmtId="0" fontId="2" fillId="0" borderId="1" xfId="0" applyFont="1" applyBorder="1" applyAlignment="1">
      <alignment horizontal="center" vertical="center" wrapText="1"/>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xf>
    <xf numFmtId="0" fontId="2" fillId="0" borderId="6" xfId="0" applyFont="1" applyBorder="1" applyAlignment="1">
      <alignment horizontal="center"/>
    </xf>
    <xf numFmtId="0" fontId="2" fillId="0" borderId="2" xfId="0" applyFont="1" applyBorder="1" applyAlignment="1">
      <alignment horizontal="center"/>
    </xf>
    <xf numFmtId="0" fontId="2" fillId="0" borderId="0" xfId="0" applyFont="1" applyAlignment="1">
      <alignment horizontal="left" wrapText="1"/>
    </xf>
    <xf numFmtId="0" fontId="0" fillId="0" borderId="23" xfId="0" applyBorder="1" applyAlignment="1">
      <alignment horizontal="left" vertical="center" wrapText="1"/>
    </xf>
    <xf numFmtId="0" fontId="2" fillId="2" borderId="1" xfId="0" applyFont="1" applyFill="1" applyBorder="1" applyAlignment="1">
      <alignment horizontal="center" wrapText="1"/>
    </xf>
    <xf numFmtId="0" fontId="2" fillId="2" borderId="6" xfId="0" applyFont="1" applyFill="1" applyBorder="1" applyAlignment="1">
      <alignment horizontal="center" wrapText="1"/>
    </xf>
    <xf numFmtId="0" fontId="2" fillId="2" borderId="2" xfId="0" applyFont="1" applyFill="1" applyBorder="1" applyAlignment="1">
      <alignment horizont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xf>
    <xf numFmtId="0" fontId="2" fillId="0" borderId="12" xfId="0" applyFont="1" applyBorder="1" applyAlignment="1">
      <alignment horizontal="center"/>
    </xf>
    <xf numFmtId="0" fontId="2" fillId="0" borderId="13" xfId="0" applyFont="1" applyBorder="1" applyAlignment="1">
      <alignment horizontal="center"/>
    </xf>
    <xf numFmtId="49" fontId="0" fillId="0" borderId="14" xfId="0" applyNumberFormat="1" applyBorder="1" applyAlignment="1">
      <alignment horizontal="center"/>
    </xf>
    <xf numFmtId="49" fontId="0" fillId="0" borderId="0" xfId="0" applyNumberFormat="1" applyAlignment="1">
      <alignment horizontal="center"/>
    </xf>
    <xf numFmtId="49" fontId="0" fillId="0" borderId="15" xfId="0" applyNumberFormat="1" applyBorder="1" applyAlignment="1">
      <alignment horizontal="center"/>
    </xf>
    <xf numFmtId="0" fontId="2" fillId="2" borderId="14" xfId="0" applyFont="1" applyFill="1" applyBorder="1" applyAlignment="1">
      <alignment horizontal="center" vertical="center"/>
    </xf>
    <xf numFmtId="0" fontId="2" fillId="2" borderId="0" xfId="0" applyFont="1" applyFill="1" applyAlignment="1">
      <alignment horizontal="center" vertical="center"/>
    </xf>
    <xf numFmtId="0" fontId="2" fillId="2" borderId="15" xfId="0" applyFont="1" applyFill="1" applyBorder="1" applyAlignment="1">
      <alignment horizontal="center" vertical="center"/>
    </xf>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0" xfId="0" applyAlignment="1">
      <alignment horizontal="center" wrapText="1"/>
    </xf>
    <xf numFmtId="0" fontId="0" fillId="0" borderId="56" xfId="0" applyBorder="1" applyAlignment="1">
      <alignment horizontal="center" vertical="center" wrapText="1"/>
    </xf>
    <xf numFmtId="0" fontId="0" fillId="0" borderId="56" xfId="0" applyBorder="1" applyAlignment="1">
      <alignment horizontal="center" vertical="center"/>
    </xf>
    <xf numFmtId="0" fontId="0" fillId="0" borderId="57" xfId="0" applyBorder="1" applyAlignment="1">
      <alignment horizontal="center" vertical="center"/>
    </xf>
    <xf numFmtId="0" fontId="2" fillId="0" borderId="0" xfId="0" applyFont="1" applyAlignment="1">
      <alignment horizontal="left"/>
    </xf>
    <xf numFmtId="0" fontId="0" fillId="0" borderId="0" xfId="0" applyAlignment="1">
      <alignment horizontal="left"/>
    </xf>
    <xf numFmtId="0" fontId="10" fillId="0" borderId="0" xfId="0" applyFont="1" applyFill="1" applyAlignment="1">
      <alignment horizontal="left" vertical="center" wrapText="1"/>
    </xf>
    <xf numFmtId="0" fontId="5" fillId="0" borderId="0" xfId="0" applyFont="1" applyFill="1" applyAlignment="1">
      <alignment horizontal="left" vertical="center" wrapText="1"/>
    </xf>
    <xf numFmtId="0" fontId="6" fillId="0" borderId="1" xfId="0" applyFont="1" applyBorder="1" applyAlignment="1">
      <alignment horizontal="center" vertical="center"/>
    </xf>
    <xf numFmtId="0" fontId="6" fillId="0" borderId="6" xfId="0" applyFont="1" applyBorder="1" applyAlignment="1">
      <alignment horizontal="center" vertical="center"/>
    </xf>
    <xf numFmtId="0" fontId="6" fillId="0" borderId="2" xfId="0" applyFont="1" applyBorder="1" applyAlignment="1">
      <alignment horizontal="center" vertical="center"/>
    </xf>
    <xf numFmtId="0" fontId="5" fillId="0" borderId="0" xfId="0" applyFont="1" applyBorder="1" applyAlignment="1">
      <alignment horizontal="left" wrapText="1"/>
    </xf>
    <xf numFmtId="0" fontId="5" fillId="0" borderId="0" xfId="0" applyFont="1" applyBorder="1" applyAlignment="1">
      <alignment horizontal="left"/>
    </xf>
    <xf numFmtId="0" fontId="0" fillId="0" borderId="0" xfId="0" applyFont="1" applyAlignment="1">
      <alignment vertical="center"/>
    </xf>
    <xf numFmtId="0" fontId="5" fillId="0" borderId="20" xfId="0" applyFont="1" applyFill="1" applyBorder="1" applyAlignment="1">
      <alignment horizontal="center"/>
    </xf>
    <xf numFmtId="0" fontId="5" fillId="0" borderId="3" xfId="0" applyFont="1" applyFill="1" applyBorder="1" applyAlignment="1">
      <alignment horizontal="center"/>
    </xf>
    <xf numFmtId="0" fontId="1" fillId="0" borderId="12" xfId="0" applyFont="1" applyFill="1" applyBorder="1" applyAlignment="1">
      <alignment horizontal="left" wrapText="1"/>
    </xf>
    <xf numFmtId="0" fontId="1" fillId="0" borderId="0" xfId="0" applyFont="1" applyFill="1" applyAlignment="1">
      <alignment horizontal="left" wrapText="1"/>
    </xf>
    <xf numFmtId="0" fontId="5" fillId="0" borderId="0" xfId="0" applyFont="1" applyFill="1" applyAlignment="1">
      <alignment horizontal="left" wrapText="1"/>
    </xf>
    <xf numFmtId="1" fontId="6" fillId="0" borderId="8" xfId="20" applyNumberFormat="1" applyFont="1" applyFill="1" applyBorder="1" applyAlignment="1">
      <alignment horizontal="center" vertical="center"/>
    </xf>
    <xf numFmtId="1" fontId="6" fillId="0" borderId="9" xfId="20" applyNumberFormat="1" applyFont="1" applyFill="1" applyBorder="1" applyAlignment="1">
      <alignment horizontal="center" vertical="center"/>
    </xf>
    <xf numFmtId="1" fontId="6" fillId="0" borderId="10" xfId="20" applyNumberFormat="1" applyFont="1" applyFill="1" applyBorder="1" applyAlignment="1">
      <alignment horizontal="center" vertical="center"/>
    </xf>
    <xf numFmtId="0" fontId="6" fillId="0" borderId="39" xfId="18" applyFont="1" applyFill="1" applyBorder="1" applyAlignment="1">
      <alignment horizontal="center" vertical="center" wrapText="1"/>
    </xf>
    <xf numFmtId="0" fontId="6" fillId="0" borderId="56" xfId="18" applyFont="1" applyFill="1" applyBorder="1" applyAlignment="1">
      <alignment horizontal="center" vertical="center" wrapText="1"/>
    </xf>
    <xf numFmtId="0" fontId="0" fillId="0" borderId="0" xfId="0" applyAlignment="1">
      <alignment wrapText="1"/>
    </xf>
    <xf numFmtId="0" fontId="0" fillId="0" borderId="23" xfId="0" applyBorder="1" applyAlignment="1">
      <alignment wrapText="1"/>
    </xf>
    <xf numFmtId="0" fontId="0" fillId="0" borderId="33" xfId="0" applyFont="1" applyBorder="1" applyAlignment="1">
      <alignment horizontal="center" vertical="center"/>
    </xf>
    <xf numFmtId="0" fontId="0" fillId="0" borderId="72" xfId="0" applyFont="1" applyBorder="1" applyAlignment="1">
      <alignment horizontal="center" vertical="center"/>
    </xf>
    <xf numFmtId="0" fontId="2" fillId="0" borderId="39" xfId="0" applyFont="1" applyBorder="1" applyAlignment="1">
      <alignment horizontal="center" vertical="center" wrapText="1"/>
    </xf>
    <xf numFmtId="0" fontId="2" fillId="0" borderId="73" xfId="0" applyFont="1" applyBorder="1" applyAlignment="1">
      <alignment horizontal="center" vertical="center" wrapText="1"/>
    </xf>
    <xf numFmtId="0" fontId="6" fillId="0" borderId="56" xfId="0" applyFont="1" applyBorder="1" applyAlignment="1">
      <alignment horizontal="center" vertical="center" wrapText="1"/>
    </xf>
    <xf numFmtId="0" fontId="6" fillId="0" borderId="69"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57" xfId="0" applyFont="1" applyBorder="1" applyAlignment="1">
      <alignment horizontal="center" vertical="center" wrapText="1"/>
    </xf>
    <xf numFmtId="0" fontId="1" fillId="0" borderId="38" xfId="22" applyFill="1" applyBorder="1" applyAlignment="1">
      <alignment horizontal="center" vertical="center" wrapText="1"/>
    </xf>
    <xf numFmtId="0" fontId="1" fillId="0" borderId="3" xfId="22" applyFill="1" applyBorder="1" applyAlignment="1">
      <alignment horizontal="center" vertical="center" wrapText="1"/>
    </xf>
    <xf numFmtId="0" fontId="1" fillId="0" borderId="37" xfId="22" applyFill="1" applyBorder="1" applyAlignment="1">
      <alignment horizontal="center" vertical="center" wrapText="1"/>
    </xf>
    <xf numFmtId="0" fontId="1" fillId="0" borderId="38" xfId="22" applyFill="1" applyBorder="1" applyAlignment="1">
      <alignment horizontal="center" vertical="center"/>
    </xf>
    <xf numFmtId="0" fontId="1" fillId="0" borderId="21" xfId="22" applyFill="1" applyBorder="1" applyAlignment="1">
      <alignment horizontal="center" vertical="center" wrapText="1"/>
    </xf>
    <xf numFmtId="0" fontId="33" fillId="0" borderId="79" xfId="0" applyFont="1" applyFill="1" applyBorder="1" applyAlignment="1">
      <alignment horizontal="left" vertical="center"/>
    </xf>
    <xf numFmtId="0" fontId="33" fillId="0" borderId="4" xfId="0" applyFont="1" applyFill="1" applyBorder="1" applyAlignment="1">
      <alignment horizontal="left" vertical="center"/>
    </xf>
    <xf numFmtId="0" fontId="33" fillId="0" borderId="48" xfId="0" applyFont="1" applyFill="1" applyBorder="1" applyAlignment="1">
      <alignment horizontal="left" vertical="center"/>
    </xf>
    <xf numFmtId="0" fontId="31" fillId="0" borderId="3" xfId="0" applyFont="1" applyFill="1" applyBorder="1" applyAlignment="1">
      <alignment horizontal="left" vertical="center" wrapText="1"/>
    </xf>
    <xf numFmtId="0" fontId="31" fillId="0" borderId="21" xfId="0" applyFont="1" applyFill="1" applyBorder="1" applyAlignment="1">
      <alignment horizontal="left" vertical="center" wrapText="1"/>
    </xf>
    <xf numFmtId="0" fontId="19" fillId="0" borderId="0" xfId="0" applyNumberFormat="1" applyFont="1" applyFill="1" applyBorder="1" applyAlignment="1">
      <alignment horizontal="left" vertical="center" wrapText="1"/>
    </xf>
    <xf numFmtId="0" fontId="6" fillId="0" borderId="0" xfId="0" applyFont="1" applyFill="1" applyBorder="1" applyAlignment="1">
      <alignment horizontal="left" vertical="center" wrapText="1"/>
    </xf>
    <xf numFmtId="0" fontId="2" fillId="11" borderId="38" xfId="0" applyFont="1" applyFill="1" applyBorder="1" applyAlignment="1">
      <alignment horizontal="center" wrapText="1"/>
    </xf>
    <xf numFmtId="0" fontId="2" fillId="11" borderId="3" xfId="0" applyFont="1" applyFill="1" applyBorder="1" applyAlignment="1">
      <alignment horizontal="center"/>
    </xf>
    <xf numFmtId="0" fontId="0" fillId="0" borderId="0" xfId="0" applyAlignment="1">
      <alignment vertical="top" wrapText="1"/>
    </xf>
  </cellXfs>
  <cellStyles count="25">
    <cellStyle name="Ezres" xfId="1" builtinId="3"/>
    <cellStyle name="Ezres 9" xfId="21" xr:uid="{7567856B-F5B7-46DC-ADCB-F3839F7C7059}"/>
    <cellStyle name="Ezres 9 2" xfId="24" xr:uid="{7567856B-F5B7-46DC-ADCB-F3839F7C7059}"/>
    <cellStyle name="normal" xfId="12" xr:uid="{C950A0CF-EEE4-40EB-A020-4384E9305476}"/>
    <cellStyle name="Normál" xfId="0" builtinId="0"/>
    <cellStyle name="Normál 16" xfId="16" xr:uid="{1287B5D2-24C0-462F-8F2A-7E54D19DD19F}"/>
    <cellStyle name="Normál 16 2" xfId="2" xr:uid="{CDB95E79-4585-4196-B536-43E8BD602C41}"/>
    <cellStyle name="Normál 19" xfId="14" xr:uid="{2781BE5D-5E6E-4DCB-86DD-067151300CE4}"/>
    <cellStyle name="Normál 19 5" xfId="15" xr:uid="{9842268B-134B-44CC-A86B-FE17EC82EDBD}"/>
    <cellStyle name="Normál 2 2 2" xfId="18" xr:uid="{50BBFEF7-9ADD-49FD-AFFE-96429B09BB6C}"/>
    <cellStyle name="Normál 2 2 2 2" xfId="11" xr:uid="{43A61F1E-BFC9-4722-A4D1-C0F62C00CC7D}"/>
    <cellStyle name="Normál 20" xfId="22" xr:uid="{02A6F9A7-D295-4CE8-9B11-E43ECDDFEF70}"/>
    <cellStyle name="Normál 21" xfId="20" xr:uid="{06B92584-F206-4BEB-963A-FA7C912E251E}"/>
    <cellStyle name="Normál 227" xfId="3" xr:uid="{7D9577B1-EA73-43F1-B6D8-420966A69925}"/>
    <cellStyle name="Normál 230" xfId="19" xr:uid="{7DEE4EBB-360A-4469-BA7D-A55F60987B96}"/>
    <cellStyle name="Normál 231" xfId="17" xr:uid="{ADD711AC-31B0-406F-8EA6-9CFFE33B4AC7}"/>
    <cellStyle name="Normál_Földgáz ENGEDÉLYES CÍMLISTA 2008" xfId="7" xr:uid="{F436A4B8-3AD0-4632-8F2E-812C95C625A5}"/>
    <cellStyle name="Normál_Gázhatározatszámokvégső" xfId="6" xr:uid="{ED6415DD-99CA-43EC-8447-16F1999760A5}"/>
    <cellStyle name="Normál_Kiadvány 2004 ÚJ táblák" xfId="4" xr:uid="{B0C00A4B-F778-45FC-A0F1-0F4512F0242B}"/>
    <cellStyle name="Normál_kiadvány2003táblák" xfId="8" xr:uid="{B4F66481-1FDB-49C2-B26D-719D4DC4B72D}"/>
    <cellStyle name="Normál_Kiadványidősoroktáblák" xfId="9" xr:uid="{6FF2C7D7-F906-4C97-92DC-D1240FCA5E57}"/>
    <cellStyle name="Normál_Osszar9901" xfId="10" xr:uid="{9001137C-BCA8-48E8-9974-357893FCE9FF}"/>
    <cellStyle name="Normál_Részarányok új" xfId="13" xr:uid="{40B76A08-C210-4344-BFA0-11E24B5FC4A6}"/>
    <cellStyle name="Normál_Villenglista" xfId="5" xr:uid="{EF67D449-044B-43D3-A705-5B89FD5FB5E8}"/>
    <cellStyle name="Százalék" xfId="23" builtinId="5"/>
  </cellStyles>
  <dxfs count="16">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1" defaultTableStyle="TableStyleMedium2" defaultPivotStyle="PivotStyleLight16">
    <tableStyle name="Invisible" pivot="0" table="0" count="0" xr9:uid="{B2F36E4F-A1D5-46D8-ACA7-596DEE385DF8}"/>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externalLink" Target="externalLinks/externalLink3.xml"/><Relationship Id="rId63" Type="http://schemas.openxmlformats.org/officeDocument/2006/relationships/externalLink" Target="externalLinks/externalLink11.xml"/><Relationship Id="rId68"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1.xml"/><Relationship Id="rId58" Type="http://schemas.openxmlformats.org/officeDocument/2006/relationships/externalLink" Target="externalLinks/externalLink6.xml"/><Relationship Id="rId66" Type="http://schemas.openxmlformats.org/officeDocument/2006/relationships/externalLink" Target="externalLinks/externalLink1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5.xml"/><Relationship Id="rId61" Type="http://schemas.openxmlformats.org/officeDocument/2006/relationships/externalLink" Target="externalLinks/externalLink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externalLink" Target="externalLinks/externalLink8.xml"/><Relationship Id="rId65"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4.xml"/><Relationship Id="rId64" Type="http://schemas.openxmlformats.org/officeDocument/2006/relationships/externalLink" Target="externalLinks/externalLink12.xml"/><Relationship Id="rId69"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7.xml"/><Relationship Id="rId67"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2.xml"/><Relationship Id="rId62" Type="http://schemas.openxmlformats.org/officeDocument/2006/relationships/externalLink" Target="externalLinks/externalLink10.xml"/><Relationship Id="rId7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0.JPG"/><Relationship Id="rId1" Type="http://schemas.openxmlformats.org/officeDocument/2006/relationships/image" Target="../media/image19.JPG"/></Relationships>
</file>

<file path=xl/drawings/_rels/drawing16.xml.rels><?xml version="1.0" encoding="UTF-8" standalone="yes"?>
<Relationships xmlns="http://schemas.openxmlformats.org/package/2006/relationships"><Relationship Id="rId3" Type="http://schemas.openxmlformats.org/officeDocument/2006/relationships/image" Target="../media/image23.JPG"/><Relationship Id="rId2" Type="http://schemas.openxmlformats.org/officeDocument/2006/relationships/image" Target="../media/image22.JPG"/><Relationship Id="rId1" Type="http://schemas.openxmlformats.org/officeDocument/2006/relationships/image" Target="../media/image21.JPG"/></Relationships>
</file>

<file path=xl/drawings/_rels/drawing17.xml.rels><?xml version="1.0" encoding="UTF-8" standalone="yes"?>
<Relationships xmlns="http://schemas.openxmlformats.org/package/2006/relationships"><Relationship Id="rId3" Type="http://schemas.openxmlformats.org/officeDocument/2006/relationships/image" Target="../media/image26.JPG"/><Relationship Id="rId2" Type="http://schemas.openxmlformats.org/officeDocument/2006/relationships/image" Target="../media/image25.JPG"/><Relationship Id="rId1" Type="http://schemas.openxmlformats.org/officeDocument/2006/relationships/image" Target="../media/image24.JP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1" Type="http://schemas.openxmlformats.org/officeDocument/2006/relationships/image" Target="../media/image1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1</xdr:col>
      <xdr:colOff>127000</xdr:colOff>
      <xdr:row>27</xdr:row>
      <xdr:rowOff>101600</xdr:rowOff>
    </xdr:from>
    <xdr:to>
      <xdr:col>2</xdr:col>
      <xdr:colOff>254000</xdr:colOff>
      <xdr:row>31</xdr:row>
      <xdr:rowOff>74569</xdr:rowOff>
    </xdr:to>
    <xdr:pic>
      <xdr:nvPicPr>
        <xdr:cNvPr id="8" name="Kép 7">
          <a:extLst>
            <a:ext uri="{FF2B5EF4-FFF2-40B4-BE49-F238E27FC236}">
              <a16:creationId xmlns:a16="http://schemas.microsoft.com/office/drawing/2014/main" id="{709F15D3-D3B4-4A32-AB24-952C72FB4C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6600" y="5791200"/>
          <a:ext cx="736600" cy="7095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12700</xdr:colOff>
      <xdr:row>18</xdr:row>
      <xdr:rowOff>12701</xdr:rowOff>
    </xdr:from>
    <xdr:to>
      <xdr:col>3</xdr:col>
      <xdr:colOff>311150</xdr:colOff>
      <xdr:row>21</xdr:row>
      <xdr:rowOff>29370</xdr:rowOff>
    </xdr:to>
    <xdr:pic>
      <xdr:nvPicPr>
        <xdr:cNvPr id="9" name="Kép 8">
          <a:extLst>
            <a:ext uri="{FF2B5EF4-FFF2-40B4-BE49-F238E27FC236}">
              <a16:creationId xmlns:a16="http://schemas.microsoft.com/office/drawing/2014/main" id="{634A7A62-565A-4E53-98DE-A63AC5BFC49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2300" y="4044951"/>
          <a:ext cx="1517650" cy="5691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16</xdr:col>
      <xdr:colOff>389333</xdr:colOff>
      <xdr:row>34</xdr:row>
      <xdr:rowOff>123167</xdr:rowOff>
    </xdr:to>
    <xdr:pic>
      <xdr:nvPicPr>
        <xdr:cNvPr id="2" name="Kép 1">
          <a:extLst>
            <a:ext uri="{FF2B5EF4-FFF2-40B4-BE49-F238E27FC236}">
              <a16:creationId xmlns:a16="http://schemas.microsoft.com/office/drawing/2014/main" id="{3393C17B-0B32-4194-934E-A1B7ADAA24AD}"/>
            </a:ext>
          </a:extLst>
        </xdr:cNvPr>
        <xdr:cNvPicPr>
          <a:picLocks noChangeAspect="1"/>
        </xdr:cNvPicPr>
      </xdr:nvPicPr>
      <xdr:blipFill>
        <a:blip xmlns:r="http://schemas.openxmlformats.org/officeDocument/2006/relationships" r:embed="rId1"/>
        <a:stretch>
          <a:fillRect/>
        </a:stretch>
      </xdr:blipFill>
      <xdr:spPr>
        <a:xfrm>
          <a:off x="609600" y="1333500"/>
          <a:ext cx="9533333" cy="526666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0</xdr:colOff>
      <xdr:row>6</xdr:row>
      <xdr:rowOff>0</xdr:rowOff>
    </xdr:from>
    <xdr:to>
      <xdr:col>16</xdr:col>
      <xdr:colOff>84648</xdr:colOff>
      <xdr:row>32</xdr:row>
      <xdr:rowOff>142238</xdr:rowOff>
    </xdr:to>
    <xdr:pic>
      <xdr:nvPicPr>
        <xdr:cNvPr id="2" name="Kép 1">
          <a:extLst>
            <a:ext uri="{FF2B5EF4-FFF2-40B4-BE49-F238E27FC236}">
              <a16:creationId xmlns:a16="http://schemas.microsoft.com/office/drawing/2014/main" id="{997CA6F6-C1D5-4530-8DBC-980705E85629}"/>
            </a:ext>
          </a:extLst>
        </xdr:cNvPr>
        <xdr:cNvPicPr>
          <a:picLocks noChangeAspect="1"/>
        </xdr:cNvPicPr>
      </xdr:nvPicPr>
      <xdr:blipFill>
        <a:blip xmlns:r="http://schemas.openxmlformats.org/officeDocument/2006/relationships" r:embed="rId1"/>
        <a:stretch>
          <a:fillRect/>
        </a:stretch>
      </xdr:blipFill>
      <xdr:spPr>
        <a:xfrm>
          <a:off x="1219200" y="1143000"/>
          <a:ext cx="8619048" cy="509523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16</xdr:col>
      <xdr:colOff>351238</xdr:colOff>
      <xdr:row>37</xdr:row>
      <xdr:rowOff>104024</xdr:rowOff>
    </xdr:to>
    <xdr:pic>
      <xdr:nvPicPr>
        <xdr:cNvPr id="2" name="Kép 1">
          <a:extLst>
            <a:ext uri="{FF2B5EF4-FFF2-40B4-BE49-F238E27FC236}">
              <a16:creationId xmlns:a16="http://schemas.microsoft.com/office/drawing/2014/main" id="{EF1A65CB-0610-4EA6-AD19-1D239502573C}"/>
            </a:ext>
          </a:extLst>
        </xdr:cNvPr>
        <xdr:cNvPicPr>
          <a:picLocks noChangeAspect="1"/>
        </xdr:cNvPicPr>
      </xdr:nvPicPr>
      <xdr:blipFill>
        <a:blip xmlns:r="http://schemas.openxmlformats.org/officeDocument/2006/relationships" r:embed="rId1"/>
        <a:stretch>
          <a:fillRect/>
        </a:stretch>
      </xdr:blipFill>
      <xdr:spPr>
        <a:xfrm>
          <a:off x="609600" y="1190625"/>
          <a:ext cx="9495238" cy="600952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20</xdr:col>
      <xdr:colOff>244918</xdr:colOff>
      <xdr:row>39</xdr:row>
      <xdr:rowOff>2102</xdr:rowOff>
    </xdr:to>
    <xdr:pic>
      <xdr:nvPicPr>
        <xdr:cNvPr id="2" name="Kép 1">
          <a:extLst>
            <a:ext uri="{FF2B5EF4-FFF2-40B4-BE49-F238E27FC236}">
              <a16:creationId xmlns:a16="http://schemas.microsoft.com/office/drawing/2014/main" id="{56A7BA9A-255A-4DC0-97C8-ECA483477068}"/>
            </a:ext>
          </a:extLst>
        </xdr:cNvPr>
        <xdr:cNvPicPr>
          <a:picLocks noChangeAspect="1"/>
        </xdr:cNvPicPr>
      </xdr:nvPicPr>
      <xdr:blipFill>
        <a:blip xmlns:r="http://schemas.openxmlformats.org/officeDocument/2006/relationships" r:embed="rId1"/>
        <a:stretch>
          <a:fillRect/>
        </a:stretch>
      </xdr:blipFill>
      <xdr:spPr>
        <a:xfrm>
          <a:off x="0" y="771525"/>
          <a:ext cx="12436918" cy="6669602"/>
        </a:xfrm>
        <a:prstGeom prst="rect">
          <a:avLst/>
        </a:prstGeom>
      </xdr:spPr>
    </xdr:pic>
    <xdr:clientData/>
  </xdr:twoCellAnchor>
  <xdr:twoCellAnchor editAs="oneCell">
    <xdr:from>
      <xdr:col>0</xdr:col>
      <xdr:colOff>0</xdr:colOff>
      <xdr:row>41</xdr:row>
      <xdr:rowOff>0</xdr:rowOff>
    </xdr:from>
    <xdr:to>
      <xdr:col>20</xdr:col>
      <xdr:colOff>238821</xdr:colOff>
      <xdr:row>76</xdr:row>
      <xdr:rowOff>2102</xdr:rowOff>
    </xdr:to>
    <xdr:pic>
      <xdr:nvPicPr>
        <xdr:cNvPr id="4" name="Kép 3">
          <a:extLst>
            <a:ext uri="{FF2B5EF4-FFF2-40B4-BE49-F238E27FC236}">
              <a16:creationId xmlns:a16="http://schemas.microsoft.com/office/drawing/2014/main" id="{1675B56B-443D-413D-A6B2-AD4C12C843A5}"/>
            </a:ext>
          </a:extLst>
        </xdr:cNvPr>
        <xdr:cNvPicPr>
          <a:picLocks noChangeAspect="1"/>
        </xdr:cNvPicPr>
      </xdr:nvPicPr>
      <xdr:blipFill>
        <a:blip xmlns:r="http://schemas.openxmlformats.org/officeDocument/2006/relationships" r:embed="rId2"/>
        <a:stretch>
          <a:fillRect/>
        </a:stretch>
      </xdr:blipFill>
      <xdr:spPr>
        <a:xfrm>
          <a:off x="0" y="7820025"/>
          <a:ext cx="12430821" cy="666960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17</xdr:row>
      <xdr:rowOff>0</xdr:rowOff>
    </xdr:from>
    <xdr:to>
      <xdr:col>10</xdr:col>
      <xdr:colOff>427386</xdr:colOff>
      <xdr:row>52</xdr:row>
      <xdr:rowOff>113452</xdr:rowOff>
    </xdr:to>
    <xdr:pic>
      <xdr:nvPicPr>
        <xdr:cNvPr id="2" name="Kép 1">
          <a:extLst>
            <a:ext uri="{FF2B5EF4-FFF2-40B4-BE49-F238E27FC236}">
              <a16:creationId xmlns:a16="http://schemas.microsoft.com/office/drawing/2014/main" id="{B46A5A3F-E581-4294-AE60-C4D9CEC95041}"/>
            </a:ext>
          </a:extLst>
        </xdr:cNvPr>
        <xdr:cNvPicPr>
          <a:picLocks noChangeAspect="1"/>
        </xdr:cNvPicPr>
      </xdr:nvPicPr>
      <xdr:blipFill>
        <a:blip xmlns:r="http://schemas.openxmlformats.org/officeDocument/2006/relationships" r:embed="rId1"/>
        <a:stretch>
          <a:fillRect/>
        </a:stretch>
      </xdr:blipFill>
      <xdr:spPr>
        <a:xfrm>
          <a:off x="609600" y="5181600"/>
          <a:ext cx="9914286" cy="6780952"/>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606777</xdr:colOff>
      <xdr:row>1</xdr:row>
      <xdr:rowOff>0</xdr:rowOff>
    </xdr:from>
    <xdr:to>
      <xdr:col>20</xdr:col>
      <xdr:colOff>42332</xdr:colOff>
      <xdr:row>30</xdr:row>
      <xdr:rowOff>176389</xdr:rowOff>
    </xdr:to>
    <xdr:pic>
      <xdr:nvPicPr>
        <xdr:cNvPr id="3" name="Kép 2">
          <a:extLst>
            <a:ext uri="{FF2B5EF4-FFF2-40B4-BE49-F238E27FC236}">
              <a16:creationId xmlns:a16="http://schemas.microsoft.com/office/drawing/2014/main" id="{BD9610D8-F48E-4976-BA77-39F694AA5A1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6777" y="183444"/>
          <a:ext cx="11571111" cy="5496278"/>
        </a:xfrm>
        <a:prstGeom prst="rect">
          <a:avLst/>
        </a:prstGeom>
      </xdr:spPr>
    </xdr:pic>
    <xdr:clientData/>
  </xdr:twoCellAnchor>
  <xdr:twoCellAnchor editAs="oneCell">
    <xdr:from>
      <xdr:col>0</xdr:col>
      <xdr:colOff>606777</xdr:colOff>
      <xdr:row>34</xdr:row>
      <xdr:rowOff>183443</xdr:rowOff>
    </xdr:from>
    <xdr:to>
      <xdr:col>20</xdr:col>
      <xdr:colOff>14110</xdr:colOff>
      <xdr:row>65</xdr:row>
      <xdr:rowOff>105832</xdr:rowOff>
    </xdr:to>
    <xdr:pic>
      <xdr:nvPicPr>
        <xdr:cNvPr id="7" name="Kép 6">
          <a:extLst>
            <a:ext uri="{FF2B5EF4-FFF2-40B4-BE49-F238E27FC236}">
              <a16:creationId xmlns:a16="http://schemas.microsoft.com/office/drawing/2014/main" id="{650D695F-F8B9-4DD9-ACB1-B9E88BD9353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06777" y="7888110"/>
          <a:ext cx="11542889" cy="5609167"/>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14</xdr:col>
      <xdr:colOff>266700</xdr:colOff>
      <xdr:row>31</xdr:row>
      <xdr:rowOff>23252</xdr:rowOff>
    </xdr:to>
    <xdr:pic>
      <xdr:nvPicPr>
        <xdr:cNvPr id="3" name="Kép 2">
          <a:extLst>
            <a:ext uri="{FF2B5EF4-FFF2-40B4-BE49-F238E27FC236}">
              <a16:creationId xmlns:a16="http://schemas.microsoft.com/office/drawing/2014/main" id="{C059C317-EC5F-45CD-A4F1-F974C53A1F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920750"/>
          <a:ext cx="8191500" cy="4811152"/>
        </a:xfrm>
        <a:prstGeom prst="rect">
          <a:avLst/>
        </a:prstGeom>
      </xdr:spPr>
    </xdr:pic>
    <xdr:clientData/>
  </xdr:twoCellAnchor>
  <xdr:twoCellAnchor editAs="oneCell">
    <xdr:from>
      <xdr:col>0</xdr:col>
      <xdr:colOff>609599</xdr:colOff>
      <xdr:row>33</xdr:row>
      <xdr:rowOff>0</xdr:rowOff>
    </xdr:from>
    <xdr:to>
      <xdr:col>14</xdr:col>
      <xdr:colOff>407564</xdr:colOff>
      <xdr:row>61</xdr:row>
      <xdr:rowOff>63500</xdr:rowOff>
    </xdr:to>
    <xdr:pic>
      <xdr:nvPicPr>
        <xdr:cNvPr id="10" name="Kép 9">
          <a:extLst>
            <a:ext uri="{FF2B5EF4-FFF2-40B4-BE49-F238E27FC236}">
              <a16:creationId xmlns:a16="http://schemas.microsoft.com/office/drawing/2014/main" id="{CBC78881-71CE-4CB7-8437-582B5BC93E3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09599" y="6076950"/>
          <a:ext cx="8332365" cy="5219700"/>
        </a:xfrm>
        <a:prstGeom prst="rect">
          <a:avLst/>
        </a:prstGeom>
      </xdr:spPr>
    </xdr:pic>
    <xdr:clientData/>
  </xdr:twoCellAnchor>
  <xdr:twoCellAnchor editAs="oneCell">
    <xdr:from>
      <xdr:col>1</xdr:col>
      <xdr:colOff>0</xdr:colOff>
      <xdr:row>63</xdr:row>
      <xdr:rowOff>0</xdr:rowOff>
    </xdr:from>
    <xdr:to>
      <xdr:col>14</xdr:col>
      <xdr:colOff>421124</xdr:colOff>
      <xdr:row>90</xdr:row>
      <xdr:rowOff>171450</xdr:rowOff>
    </xdr:to>
    <xdr:pic>
      <xdr:nvPicPr>
        <xdr:cNvPr id="14" name="Kép 13">
          <a:extLst>
            <a:ext uri="{FF2B5EF4-FFF2-40B4-BE49-F238E27FC236}">
              <a16:creationId xmlns:a16="http://schemas.microsoft.com/office/drawing/2014/main" id="{6A0F40F9-C71A-4F41-B47A-848688AF3FC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09600" y="11601450"/>
          <a:ext cx="8345924" cy="51435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606777</xdr:colOff>
      <xdr:row>4</xdr:row>
      <xdr:rowOff>183443</xdr:rowOff>
    </xdr:from>
    <xdr:to>
      <xdr:col>16</xdr:col>
      <xdr:colOff>356270</xdr:colOff>
      <xdr:row>34</xdr:row>
      <xdr:rowOff>63499</xdr:rowOff>
    </xdr:to>
    <xdr:pic>
      <xdr:nvPicPr>
        <xdr:cNvPr id="3" name="Kép 2">
          <a:extLst>
            <a:ext uri="{FF2B5EF4-FFF2-40B4-BE49-F238E27FC236}">
              <a16:creationId xmlns:a16="http://schemas.microsoft.com/office/drawing/2014/main" id="{DECC2C8E-EFE8-4FDC-B0C9-D528E22AB9C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6777" y="917221"/>
          <a:ext cx="9457937" cy="5383389"/>
        </a:xfrm>
        <a:prstGeom prst="rect">
          <a:avLst/>
        </a:prstGeom>
      </xdr:spPr>
    </xdr:pic>
    <xdr:clientData/>
  </xdr:twoCellAnchor>
  <xdr:twoCellAnchor editAs="oneCell">
    <xdr:from>
      <xdr:col>0</xdr:col>
      <xdr:colOff>606777</xdr:colOff>
      <xdr:row>36</xdr:row>
      <xdr:rowOff>0</xdr:rowOff>
    </xdr:from>
    <xdr:to>
      <xdr:col>16</xdr:col>
      <xdr:colOff>283374</xdr:colOff>
      <xdr:row>68</xdr:row>
      <xdr:rowOff>14112</xdr:rowOff>
    </xdr:to>
    <xdr:pic>
      <xdr:nvPicPr>
        <xdr:cNvPr id="9" name="Kép 8">
          <a:extLst>
            <a:ext uri="{FF2B5EF4-FFF2-40B4-BE49-F238E27FC236}">
              <a16:creationId xmlns:a16="http://schemas.microsoft.com/office/drawing/2014/main" id="{9914E32F-F24B-4EF0-882D-23979EF8A9E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06777" y="6604000"/>
          <a:ext cx="9385041" cy="5884334"/>
        </a:xfrm>
        <a:prstGeom prst="rect">
          <a:avLst/>
        </a:prstGeom>
      </xdr:spPr>
    </xdr:pic>
    <xdr:clientData/>
  </xdr:twoCellAnchor>
  <xdr:twoCellAnchor editAs="oneCell">
    <xdr:from>
      <xdr:col>0</xdr:col>
      <xdr:colOff>606777</xdr:colOff>
      <xdr:row>70</xdr:row>
      <xdr:rowOff>0</xdr:rowOff>
    </xdr:from>
    <xdr:to>
      <xdr:col>16</xdr:col>
      <xdr:colOff>252494</xdr:colOff>
      <xdr:row>99</xdr:row>
      <xdr:rowOff>105833</xdr:rowOff>
    </xdr:to>
    <xdr:pic>
      <xdr:nvPicPr>
        <xdr:cNvPr id="11" name="Kép 10">
          <a:extLst>
            <a:ext uri="{FF2B5EF4-FFF2-40B4-BE49-F238E27FC236}">
              <a16:creationId xmlns:a16="http://schemas.microsoft.com/office/drawing/2014/main" id="{B8187306-C475-4F79-AB71-CBC2EC79C44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06777" y="12841111"/>
          <a:ext cx="9354161" cy="54257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190500</xdr:colOff>
      <xdr:row>12</xdr:row>
      <xdr:rowOff>115966</xdr:rowOff>
    </xdr:from>
    <xdr:to>
      <xdr:col>4</xdr:col>
      <xdr:colOff>571500</xdr:colOff>
      <xdr:row>16</xdr:row>
      <xdr:rowOff>20233</xdr:rowOff>
    </xdr:to>
    <xdr:sp macro="" textlink="">
      <xdr:nvSpPr>
        <xdr:cNvPr id="2" name="Téglalap 1">
          <a:extLst>
            <a:ext uri="{FF2B5EF4-FFF2-40B4-BE49-F238E27FC236}">
              <a16:creationId xmlns:a16="http://schemas.microsoft.com/office/drawing/2014/main" id="{E45323F7-20EE-4F98-B131-451517612CF0}"/>
            </a:ext>
          </a:extLst>
        </xdr:cNvPr>
        <xdr:cNvSpPr/>
      </xdr:nvSpPr>
      <xdr:spPr>
        <a:xfrm>
          <a:off x="190500" y="2401966"/>
          <a:ext cx="2819400" cy="666267"/>
        </a:xfrm>
        <a:prstGeom prst="rect">
          <a:avLst/>
        </a:prstGeom>
        <a:solidFill>
          <a:srgbClr val="F79646">
            <a:lumMod val="75000"/>
          </a:srgbClr>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hu-HU" sz="1400" b="1" i="0" u="none" strike="noStrike" kern="0" cap="none" spc="0" normalizeH="0" baseline="0" noProof="0">
              <a:ln>
                <a:noFill/>
              </a:ln>
              <a:solidFill>
                <a:sysClr val="window" lastClr="FFFFFF"/>
              </a:solidFill>
              <a:effectLst/>
              <a:uLnTx/>
              <a:uFillTx/>
              <a:latin typeface="Calibri"/>
              <a:ea typeface="+mn-ea"/>
              <a:cs typeface="+mn-cs"/>
            </a:rPr>
            <a:t>Hazai termelők</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hu-HU" sz="1400" b="1" i="0" u="none" strike="noStrike" kern="0" cap="none" spc="0" normalizeH="0" baseline="0" noProof="0">
              <a:ln>
                <a:noFill/>
              </a:ln>
              <a:solidFill>
                <a:sysClr val="window" lastClr="FFFFFF"/>
              </a:solidFill>
              <a:effectLst/>
              <a:uLnTx/>
              <a:uFillTx/>
              <a:latin typeface="Calibri"/>
              <a:ea typeface="+mn-ea"/>
              <a:cs typeface="+mn-cs"/>
            </a:rPr>
            <a:t>Domestic producers</a:t>
          </a:r>
        </a:p>
      </xdr:txBody>
    </xdr:sp>
    <xdr:clientData/>
  </xdr:twoCellAnchor>
  <xdr:twoCellAnchor>
    <xdr:from>
      <xdr:col>6</xdr:col>
      <xdr:colOff>380047</xdr:colOff>
      <xdr:row>4</xdr:row>
      <xdr:rowOff>57020</xdr:rowOff>
    </xdr:from>
    <xdr:to>
      <xdr:col>10</xdr:col>
      <xdr:colOff>339588</xdr:colOff>
      <xdr:row>7</xdr:row>
      <xdr:rowOff>60686</xdr:rowOff>
    </xdr:to>
    <xdr:sp macro="" textlink="">
      <xdr:nvSpPr>
        <xdr:cNvPr id="3" name="Téglalap 2">
          <a:extLst>
            <a:ext uri="{FF2B5EF4-FFF2-40B4-BE49-F238E27FC236}">
              <a16:creationId xmlns:a16="http://schemas.microsoft.com/office/drawing/2014/main" id="{32E34EA2-FA6F-4A0C-BDD4-E0C4AD96E1E9}"/>
            </a:ext>
          </a:extLst>
        </xdr:cNvPr>
        <xdr:cNvSpPr/>
      </xdr:nvSpPr>
      <xdr:spPr>
        <a:xfrm>
          <a:off x="4037647" y="819020"/>
          <a:ext cx="2397941" cy="575166"/>
        </a:xfrm>
        <a:prstGeom prst="rect">
          <a:avLst/>
        </a:prstGeom>
        <a:solidFill>
          <a:srgbClr val="F79646">
            <a:lumMod val="75000"/>
          </a:srgbClr>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hu-HU" sz="1400" b="1" i="0" u="none" strike="noStrike" kern="0" cap="none" spc="0" normalizeH="0" baseline="0" noProof="0">
              <a:ln>
                <a:noFill/>
              </a:ln>
              <a:solidFill>
                <a:sysClr val="window" lastClr="FFFFFF"/>
              </a:solidFill>
              <a:effectLst/>
              <a:uLnTx/>
              <a:uFillTx/>
              <a:latin typeface="Calibri"/>
              <a:ea typeface="+mn-ea"/>
              <a:cs typeface="+mn-cs"/>
            </a:rPr>
            <a:t>Import</a:t>
          </a:r>
        </a:p>
      </xdr:txBody>
    </xdr:sp>
    <xdr:clientData/>
  </xdr:twoCellAnchor>
  <xdr:twoCellAnchor>
    <xdr:from>
      <xdr:col>5</xdr:col>
      <xdr:colOff>446280</xdr:colOff>
      <xdr:row>15</xdr:row>
      <xdr:rowOff>66264</xdr:rowOff>
    </xdr:from>
    <xdr:to>
      <xdr:col>9</xdr:col>
      <xdr:colOff>430671</xdr:colOff>
      <xdr:row>19</xdr:row>
      <xdr:rowOff>4619</xdr:rowOff>
    </xdr:to>
    <xdr:sp macro="" textlink="">
      <xdr:nvSpPr>
        <xdr:cNvPr id="4" name="Téglalap 3">
          <a:extLst>
            <a:ext uri="{FF2B5EF4-FFF2-40B4-BE49-F238E27FC236}">
              <a16:creationId xmlns:a16="http://schemas.microsoft.com/office/drawing/2014/main" id="{690238AF-7B69-4312-A509-ED1918226FA5}"/>
            </a:ext>
          </a:extLst>
        </xdr:cNvPr>
        <xdr:cNvSpPr/>
      </xdr:nvSpPr>
      <xdr:spPr>
        <a:xfrm>
          <a:off x="3494280" y="2923764"/>
          <a:ext cx="2422791" cy="700355"/>
        </a:xfrm>
        <a:prstGeom prst="rect">
          <a:avLst/>
        </a:prstGeom>
        <a:solidFill>
          <a:srgbClr val="F79646">
            <a:lumMod val="75000"/>
          </a:srgbClr>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hu-HU" sz="1400" b="1" i="0" u="none" strike="noStrike" kern="0" cap="none" spc="0" normalizeH="0" baseline="0" noProof="0">
              <a:ln>
                <a:noFill/>
              </a:ln>
              <a:solidFill>
                <a:sysClr val="window" lastClr="FFFFFF"/>
              </a:solidFill>
              <a:effectLst/>
              <a:uLnTx/>
              <a:uFillTx/>
              <a:latin typeface="Calibri"/>
              <a:ea typeface="+mn-ea"/>
              <a:cs typeface="+mn-cs"/>
            </a:rPr>
            <a:t>Földgáztárolók</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hu-HU" sz="1400" b="1" i="0" u="none" strike="noStrike" kern="0" cap="none" spc="0" normalizeH="0" baseline="0" noProof="0">
              <a:ln>
                <a:noFill/>
              </a:ln>
              <a:solidFill>
                <a:sysClr val="window" lastClr="FFFFFF"/>
              </a:solidFill>
              <a:effectLst/>
              <a:uLnTx/>
              <a:uFillTx/>
              <a:latin typeface="Calibri"/>
              <a:ea typeface="+mn-ea"/>
              <a:cs typeface="+mn-cs"/>
            </a:rPr>
            <a:t>Natural gas storage facilities</a:t>
          </a:r>
        </a:p>
      </xdr:txBody>
    </xdr:sp>
    <xdr:clientData/>
  </xdr:twoCellAnchor>
  <xdr:twoCellAnchor>
    <xdr:from>
      <xdr:col>6</xdr:col>
      <xdr:colOff>372716</xdr:colOff>
      <xdr:row>9</xdr:row>
      <xdr:rowOff>107673</xdr:rowOff>
    </xdr:from>
    <xdr:to>
      <xdr:col>10</xdr:col>
      <xdr:colOff>346912</xdr:colOff>
      <xdr:row>13</xdr:row>
      <xdr:rowOff>44121</xdr:rowOff>
    </xdr:to>
    <xdr:sp macro="" textlink="">
      <xdr:nvSpPr>
        <xdr:cNvPr id="5" name="Téglalap 4">
          <a:extLst>
            <a:ext uri="{FF2B5EF4-FFF2-40B4-BE49-F238E27FC236}">
              <a16:creationId xmlns:a16="http://schemas.microsoft.com/office/drawing/2014/main" id="{BD4BC9D0-9027-44CD-93DC-ED3034D9667C}"/>
            </a:ext>
          </a:extLst>
        </xdr:cNvPr>
        <xdr:cNvSpPr/>
      </xdr:nvSpPr>
      <xdr:spPr>
        <a:xfrm>
          <a:off x="4030316" y="1822173"/>
          <a:ext cx="2412596" cy="698448"/>
        </a:xfrm>
        <a:prstGeom prst="rect">
          <a:avLst/>
        </a:prstGeom>
        <a:solidFill>
          <a:srgbClr val="F79646">
            <a:lumMod val="75000"/>
          </a:srgbClr>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hu-HU" sz="1400" b="1" i="0" u="none" strike="noStrike" kern="0" cap="none" spc="0" normalizeH="0" baseline="0" noProof="0">
              <a:ln>
                <a:noFill/>
              </a:ln>
              <a:solidFill>
                <a:sysClr val="window" lastClr="FFFFFF"/>
              </a:solidFill>
              <a:effectLst/>
              <a:uLnTx/>
              <a:uFillTx/>
              <a:latin typeface="Calibri"/>
              <a:ea typeface="+mn-ea"/>
              <a:cs typeface="+mn-cs"/>
            </a:rPr>
            <a:t>Szállítási rendszerüzemeltető Transmission system operator</a:t>
          </a:r>
        </a:p>
      </xdr:txBody>
    </xdr:sp>
    <xdr:clientData/>
  </xdr:twoCellAnchor>
  <xdr:twoCellAnchor>
    <xdr:from>
      <xdr:col>7</xdr:col>
      <xdr:colOff>550194</xdr:colOff>
      <xdr:row>20</xdr:row>
      <xdr:rowOff>41416</xdr:rowOff>
    </xdr:from>
    <xdr:to>
      <xdr:col>11</xdr:col>
      <xdr:colOff>562300</xdr:colOff>
      <xdr:row>23</xdr:row>
      <xdr:rowOff>45082</xdr:rowOff>
    </xdr:to>
    <xdr:sp macro="" textlink="">
      <xdr:nvSpPr>
        <xdr:cNvPr id="6" name="Téglalap 5">
          <a:extLst>
            <a:ext uri="{FF2B5EF4-FFF2-40B4-BE49-F238E27FC236}">
              <a16:creationId xmlns:a16="http://schemas.microsoft.com/office/drawing/2014/main" id="{01BBD36E-42B8-46E6-B7F2-3216D209CE30}"/>
            </a:ext>
          </a:extLst>
        </xdr:cNvPr>
        <xdr:cNvSpPr/>
      </xdr:nvSpPr>
      <xdr:spPr>
        <a:xfrm>
          <a:off x="4817394" y="3851416"/>
          <a:ext cx="2450506" cy="575166"/>
        </a:xfrm>
        <a:prstGeom prst="rect">
          <a:avLst/>
        </a:prstGeom>
        <a:solidFill>
          <a:srgbClr val="F79646">
            <a:lumMod val="75000"/>
          </a:srgbClr>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hu-HU" sz="1400" b="1" i="0" u="none" strike="noStrike" kern="0" cap="none" spc="0" normalizeH="0" baseline="0" noProof="0">
              <a:ln>
                <a:noFill/>
              </a:ln>
              <a:solidFill>
                <a:sysClr val="window" lastClr="FFFFFF"/>
              </a:solidFill>
              <a:effectLst/>
              <a:uLnTx/>
              <a:uFillTx/>
              <a:latin typeface="Calibri"/>
              <a:ea typeface="+mn-ea"/>
              <a:cs typeface="+mn-cs"/>
            </a:rPr>
            <a:t>Elosztók</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hu-HU" sz="1400" b="1" i="0" u="none" strike="noStrike" kern="0" cap="none" spc="0" normalizeH="0" baseline="0" noProof="0">
              <a:ln>
                <a:noFill/>
              </a:ln>
              <a:solidFill>
                <a:sysClr val="window" lastClr="FFFFFF"/>
              </a:solidFill>
              <a:effectLst/>
              <a:uLnTx/>
              <a:uFillTx/>
              <a:latin typeface="Calibri"/>
              <a:ea typeface="+mn-ea"/>
              <a:cs typeface="+mn-cs"/>
            </a:rPr>
            <a:t>distribution system operators</a:t>
          </a:r>
        </a:p>
      </xdr:txBody>
    </xdr:sp>
    <xdr:clientData/>
  </xdr:twoCellAnchor>
  <xdr:twoCellAnchor>
    <xdr:from>
      <xdr:col>12</xdr:col>
      <xdr:colOff>420528</xdr:colOff>
      <xdr:row>4</xdr:row>
      <xdr:rowOff>90162</xdr:rowOff>
    </xdr:from>
    <xdr:to>
      <xdr:col>16</xdr:col>
      <xdr:colOff>571525</xdr:colOff>
      <xdr:row>11</xdr:row>
      <xdr:rowOff>16572</xdr:rowOff>
    </xdr:to>
    <xdr:sp macro="" textlink="">
      <xdr:nvSpPr>
        <xdr:cNvPr id="7" name="Téglalap 6">
          <a:extLst>
            <a:ext uri="{FF2B5EF4-FFF2-40B4-BE49-F238E27FC236}">
              <a16:creationId xmlns:a16="http://schemas.microsoft.com/office/drawing/2014/main" id="{7E2D5791-C5C0-444C-8E9B-C894EA6ACE5E}"/>
            </a:ext>
          </a:extLst>
        </xdr:cNvPr>
        <xdr:cNvSpPr/>
      </xdr:nvSpPr>
      <xdr:spPr>
        <a:xfrm>
          <a:off x="7735728" y="852162"/>
          <a:ext cx="2589397" cy="1259910"/>
        </a:xfrm>
        <a:prstGeom prst="rect">
          <a:avLst/>
        </a:prstGeom>
        <a:solidFill>
          <a:srgbClr val="F79646">
            <a:lumMod val="75000"/>
          </a:srgbClr>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hu-HU" sz="1200" b="1" i="0" u="none" strike="noStrike" kern="0" cap="none" spc="0" normalizeH="0" baseline="0" noProof="0">
              <a:ln>
                <a:noFill/>
              </a:ln>
              <a:solidFill>
                <a:sysClr val="window" lastClr="FFFFFF"/>
              </a:solidFill>
              <a:effectLst/>
              <a:uLnTx/>
              <a:uFillTx/>
              <a:latin typeface="Calibri"/>
              <a:ea typeface="+mn-ea"/>
              <a:cs typeface="+mn-cs"/>
            </a:rPr>
            <a:t>Nem egyetemes szolgáltatás keretében vételező felhasználók</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hu-HU" sz="1200" b="1" i="0" u="none" strike="noStrike" kern="0" cap="none" spc="0" normalizeH="0" baseline="0" noProof="0">
              <a:ln>
                <a:noFill/>
              </a:ln>
              <a:solidFill>
                <a:sysClr val="window" lastClr="FFFFFF"/>
              </a:solidFill>
              <a:effectLst/>
              <a:uLnTx/>
              <a:uFillTx/>
              <a:latin typeface="Calibri"/>
              <a:ea typeface="+mn-ea"/>
              <a:cs typeface="+mn-cs"/>
            </a:rPr>
            <a:t>Customers purchasing outside the universal service</a:t>
          </a:r>
        </a:p>
      </xdr:txBody>
    </xdr:sp>
    <xdr:clientData/>
  </xdr:twoCellAnchor>
  <xdr:twoCellAnchor>
    <xdr:from>
      <xdr:col>12</xdr:col>
      <xdr:colOff>421484</xdr:colOff>
      <xdr:row>12</xdr:row>
      <xdr:rowOff>149101</xdr:rowOff>
    </xdr:from>
    <xdr:to>
      <xdr:col>16</xdr:col>
      <xdr:colOff>538395</xdr:colOff>
      <xdr:row>15</xdr:row>
      <xdr:rowOff>152767</xdr:rowOff>
    </xdr:to>
    <xdr:sp macro="" textlink="">
      <xdr:nvSpPr>
        <xdr:cNvPr id="8" name="Téglalap 7">
          <a:extLst>
            <a:ext uri="{FF2B5EF4-FFF2-40B4-BE49-F238E27FC236}">
              <a16:creationId xmlns:a16="http://schemas.microsoft.com/office/drawing/2014/main" id="{B59856A5-8CA0-4488-AB67-57BDF56BEF50}"/>
            </a:ext>
          </a:extLst>
        </xdr:cNvPr>
        <xdr:cNvSpPr/>
      </xdr:nvSpPr>
      <xdr:spPr>
        <a:xfrm>
          <a:off x="7736684" y="2435101"/>
          <a:ext cx="2555311" cy="575166"/>
        </a:xfrm>
        <a:prstGeom prst="rect">
          <a:avLst/>
        </a:prstGeom>
        <a:solidFill>
          <a:srgbClr val="F79646">
            <a:lumMod val="75000"/>
          </a:srgbClr>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hu-HU" sz="1400" b="1" i="0" u="none" strike="noStrike" kern="0" cap="none" spc="0" normalizeH="0" baseline="0" noProof="0">
              <a:ln>
                <a:noFill/>
              </a:ln>
              <a:solidFill>
                <a:sysClr val="window" lastClr="FFFFFF"/>
              </a:solidFill>
              <a:effectLst/>
              <a:uLnTx/>
              <a:uFillTx/>
              <a:latin typeface="Calibri"/>
              <a:ea typeface="+mn-ea"/>
              <a:cs typeface="+mn-cs"/>
            </a:rPr>
            <a:t>Export</a:t>
          </a:r>
        </a:p>
      </xdr:txBody>
    </xdr:sp>
    <xdr:clientData/>
  </xdr:twoCellAnchor>
  <xdr:twoCellAnchor>
    <xdr:from>
      <xdr:col>12</xdr:col>
      <xdr:colOff>454608</xdr:colOff>
      <xdr:row>17</xdr:row>
      <xdr:rowOff>8292</xdr:rowOff>
    </xdr:from>
    <xdr:to>
      <xdr:col>16</xdr:col>
      <xdr:colOff>604658</xdr:colOff>
      <xdr:row>23</xdr:row>
      <xdr:rowOff>107677</xdr:rowOff>
    </xdr:to>
    <xdr:sp macro="" textlink="">
      <xdr:nvSpPr>
        <xdr:cNvPr id="9" name="Téglalap 8">
          <a:extLst>
            <a:ext uri="{FF2B5EF4-FFF2-40B4-BE49-F238E27FC236}">
              <a16:creationId xmlns:a16="http://schemas.microsoft.com/office/drawing/2014/main" id="{D75E22C5-1DC4-4FBF-BFB6-FDF5F6BAB2DC}"/>
            </a:ext>
          </a:extLst>
        </xdr:cNvPr>
        <xdr:cNvSpPr/>
      </xdr:nvSpPr>
      <xdr:spPr>
        <a:xfrm>
          <a:off x="7769808" y="3246792"/>
          <a:ext cx="2588450" cy="1242385"/>
        </a:xfrm>
        <a:prstGeom prst="rect">
          <a:avLst/>
        </a:prstGeom>
        <a:solidFill>
          <a:srgbClr val="F79646">
            <a:lumMod val="75000"/>
          </a:srgbClr>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hu-HU" sz="1300" b="1" i="0" u="none" strike="noStrike" kern="0" cap="none" spc="0" normalizeH="0" baseline="0" noProof="0">
              <a:ln>
                <a:noFill/>
              </a:ln>
              <a:solidFill>
                <a:sysClr val="window" lastClr="FFFFFF"/>
              </a:solidFill>
              <a:effectLst/>
              <a:uLnTx/>
              <a:uFillTx/>
              <a:latin typeface="Calibri"/>
              <a:ea typeface="+mn-ea"/>
              <a:cs typeface="+mn-cs"/>
            </a:rPr>
            <a:t>Egyetemes szolgáltatás keretében vételező fogyasztók</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hu-HU" sz="1300" b="1" i="0" u="none" strike="noStrike" kern="0" cap="none" spc="0" normalizeH="0" baseline="0" noProof="0">
              <a:ln>
                <a:noFill/>
              </a:ln>
              <a:solidFill>
                <a:sysClr val="window" lastClr="FFFFFF"/>
              </a:solidFill>
              <a:effectLst/>
              <a:uLnTx/>
              <a:uFillTx/>
              <a:latin typeface="Calibri"/>
              <a:ea typeface="+mn-ea"/>
              <a:cs typeface="+mn-cs"/>
            </a:rPr>
            <a:t>Customer purchasing under universal service</a:t>
          </a:r>
        </a:p>
      </xdr:txBody>
    </xdr:sp>
    <xdr:clientData/>
  </xdr:twoCellAnchor>
  <xdr:twoCellAnchor>
    <xdr:from>
      <xdr:col>4</xdr:col>
      <xdr:colOff>571500</xdr:colOff>
      <xdr:row>14</xdr:row>
      <xdr:rowOff>68100</xdr:rowOff>
    </xdr:from>
    <xdr:to>
      <xdr:col>5</xdr:col>
      <xdr:colOff>446280</xdr:colOff>
      <xdr:row>17</xdr:row>
      <xdr:rowOff>35442</xdr:rowOff>
    </xdr:to>
    <xdr:cxnSp macro="">
      <xdr:nvCxnSpPr>
        <xdr:cNvPr id="10" name="Szögletes összekötő 9">
          <a:extLst>
            <a:ext uri="{FF2B5EF4-FFF2-40B4-BE49-F238E27FC236}">
              <a16:creationId xmlns:a16="http://schemas.microsoft.com/office/drawing/2014/main" id="{CC32F8B5-D1A1-4B11-81B7-F29B528B0A0F}"/>
            </a:ext>
          </a:extLst>
        </xdr:cNvPr>
        <xdr:cNvCxnSpPr>
          <a:stCxn id="2" idx="3"/>
          <a:endCxn id="4" idx="1"/>
        </xdr:cNvCxnSpPr>
      </xdr:nvCxnSpPr>
      <xdr:spPr>
        <a:xfrm>
          <a:off x="3009900" y="2735100"/>
          <a:ext cx="484380" cy="538842"/>
        </a:xfrm>
        <a:prstGeom prst="bentConnector3">
          <a:avLst/>
        </a:prstGeom>
        <a:ln>
          <a:headEnd type="arrow"/>
          <a:tailEnd type="arrow"/>
        </a:ln>
      </xdr:spPr>
      <xdr:style>
        <a:lnRef idx="3">
          <a:schemeClr val="accent3"/>
        </a:lnRef>
        <a:fillRef idx="0">
          <a:schemeClr val="accent3"/>
        </a:fillRef>
        <a:effectRef idx="2">
          <a:schemeClr val="accent3"/>
        </a:effectRef>
        <a:fontRef idx="minor">
          <a:schemeClr val="tx1"/>
        </a:fontRef>
      </xdr:style>
    </xdr:cxnSp>
    <xdr:clientData/>
  </xdr:twoCellAnchor>
  <xdr:twoCellAnchor>
    <xdr:from>
      <xdr:col>4</xdr:col>
      <xdr:colOff>561975</xdr:colOff>
      <xdr:row>11</xdr:row>
      <xdr:rowOff>75897</xdr:rowOff>
    </xdr:from>
    <xdr:to>
      <xdr:col>6</xdr:col>
      <xdr:colOff>372716</xdr:colOff>
      <xdr:row>13</xdr:row>
      <xdr:rowOff>85725</xdr:rowOff>
    </xdr:to>
    <xdr:cxnSp macro="">
      <xdr:nvCxnSpPr>
        <xdr:cNvPr id="11" name="Szögletes összekötő 10">
          <a:extLst>
            <a:ext uri="{FF2B5EF4-FFF2-40B4-BE49-F238E27FC236}">
              <a16:creationId xmlns:a16="http://schemas.microsoft.com/office/drawing/2014/main" id="{4DF84EB7-5B8E-4353-A21C-0BADD5A32B9C}"/>
            </a:ext>
          </a:extLst>
        </xdr:cNvPr>
        <xdr:cNvCxnSpPr>
          <a:endCxn id="5" idx="1"/>
        </xdr:cNvCxnSpPr>
      </xdr:nvCxnSpPr>
      <xdr:spPr>
        <a:xfrm flipV="1">
          <a:off x="3000375" y="2171397"/>
          <a:ext cx="1029941" cy="390828"/>
        </a:xfrm>
        <a:prstGeom prst="bentConnector3">
          <a:avLst>
            <a:gd name="adj1" fmla="val 50000"/>
          </a:avLst>
        </a:prstGeom>
        <a:ln>
          <a:headEnd type="arrow"/>
          <a:tailEnd type="arrow"/>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2</xdr:col>
      <xdr:colOff>380999</xdr:colOff>
      <xdr:row>4</xdr:row>
      <xdr:rowOff>90163</xdr:rowOff>
    </xdr:from>
    <xdr:to>
      <xdr:col>14</xdr:col>
      <xdr:colOff>496026</xdr:colOff>
      <xdr:row>12</xdr:row>
      <xdr:rowOff>115967</xdr:rowOff>
    </xdr:to>
    <xdr:cxnSp macro="">
      <xdr:nvCxnSpPr>
        <xdr:cNvPr id="12" name="Szögletes összekötő 11">
          <a:extLst>
            <a:ext uri="{FF2B5EF4-FFF2-40B4-BE49-F238E27FC236}">
              <a16:creationId xmlns:a16="http://schemas.microsoft.com/office/drawing/2014/main" id="{CD13576B-D759-4C53-AB30-C426864258B0}"/>
            </a:ext>
          </a:extLst>
        </xdr:cNvPr>
        <xdr:cNvCxnSpPr>
          <a:stCxn id="2" idx="0"/>
          <a:endCxn id="7" idx="0"/>
        </xdr:cNvCxnSpPr>
      </xdr:nvCxnSpPr>
      <xdr:spPr>
        <a:xfrm rot="5400000" flipH="1" flipV="1">
          <a:off x="4540411" y="-2088049"/>
          <a:ext cx="1549804" cy="7430227"/>
        </a:xfrm>
        <a:prstGeom prst="bentConnector3">
          <a:avLst>
            <a:gd name="adj1" fmla="val 114750"/>
          </a:avLst>
        </a:prstGeom>
        <a:ln>
          <a:tailEnd type="arrow"/>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7</xdr:col>
      <xdr:colOff>438476</xdr:colOff>
      <xdr:row>13</xdr:row>
      <xdr:rowOff>47628</xdr:rowOff>
    </xdr:from>
    <xdr:to>
      <xdr:col>8</xdr:col>
      <xdr:colOff>76200</xdr:colOff>
      <xdr:row>15</xdr:row>
      <xdr:rowOff>66264</xdr:rowOff>
    </xdr:to>
    <xdr:cxnSp macro="">
      <xdr:nvCxnSpPr>
        <xdr:cNvPr id="13" name="Szögletes összekötő 12">
          <a:extLst>
            <a:ext uri="{FF2B5EF4-FFF2-40B4-BE49-F238E27FC236}">
              <a16:creationId xmlns:a16="http://schemas.microsoft.com/office/drawing/2014/main" id="{12A7FA56-46CB-45ED-B41F-86B6DF9B3720}"/>
            </a:ext>
          </a:extLst>
        </xdr:cNvPr>
        <xdr:cNvCxnSpPr>
          <a:endCxn id="4" idx="0"/>
        </xdr:cNvCxnSpPr>
      </xdr:nvCxnSpPr>
      <xdr:spPr>
        <a:xfrm rot="5400000">
          <a:off x="4629520" y="2600284"/>
          <a:ext cx="399636" cy="247324"/>
        </a:xfrm>
        <a:prstGeom prst="bentConnector3">
          <a:avLst>
            <a:gd name="adj1" fmla="val 50000"/>
          </a:avLst>
        </a:prstGeom>
        <a:ln>
          <a:headEnd type="arrow"/>
          <a:tailEnd type="arrow"/>
        </a:ln>
      </xdr:spPr>
      <xdr:style>
        <a:lnRef idx="3">
          <a:schemeClr val="accent3"/>
        </a:lnRef>
        <a:fillRef idx="0">
          <a:schemeClr val="accent3"/>
        </a:fillRef>
        <a:effectRef idx="2">
          <a:schemeClr val="accent3"/>
        </a:effectRef>
        <a:fontRef idx="minor">
          <a:schemeClr val="tx1"/>
        </a:fontRef>
      </xdr:style>
    </xdr:cxnSp>
    <xdr:clientData/>
  </xdr:twoCellAnchor>
  <xdr:twoCellAnchor>
    <xdr:from>
      <xdr:col>8</xdr:col>
      <xdr:colOff>359815</xdr:colOff>
      <xdr:row>7</xdr:row>
      <xdr:rowOff>60685</xdr:rowOff>
    </xdr:from>
    <xdr:to>
      <xdr:col>8</xdr:col>
      <xdr:colOff>359819</xdr:colOff>
      <xdr:row>9</xdr:row>
      <xdr:rowOff>107672</xdr:rowOff>
    </xdr:to>
    <xdr:cxnSp macro="">
      <xdr:nvCxnSpPr>
        <xdr:cNvPr id="14" name="Szögletes összekötő 13">
          <a:extLst>
            <a:ext uri="{FF2B5EF4-FFF2-40B4-BE49-F238E27FC236}">
              <a16:creationId xmlns:a16="http://schemas.microsoft.com/office/drawing/2014/main" id="{51646B85-D615-4454-BF9F-5431596DE6B5}"/>
            </a:ext>
          </a:extLst>
        </xdr:cNvPr>
        <xdr:cNvCxnSpPr>
          <a:stCxn id="3" idx="2"/>
          <a:endCxn id="5" idx="0"/>
        </xdr:cNvCxnSpPr>
      </xdr:nvCxnSpPr>
      <xdr:spPr>
        <a:xfrm rot="5400000">
          <a:off x="5022623" y="1608177"/>
          <a:ext cx="427987" cy="4"/>
        </a:xfrm>
        <a:prstGeom prst="bentConnector3">
          <a:avLst>
            <a:gd name="adj1" fmla="val 50000"/>
          </a:avLst>
        </a:prstGeom>
        <a:ln>
          <a:tailEnd type="arrow"/>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8</xdr:col>
      <xdr:colOff>368099</xdr:colOff>
      <xdr:row>13</xdr:row>
      <xdr:rowOff>44122</xdr:rowOff>
    </xdr:from>
    <xdr:to>
      <xdr:col>9</xdr:col>
      <xdr:colOff>556247</xdr:colOff>
      <xdr:row>20</xdr:row>
      <xdr:rowOff>41416</xdr:rowOff>
    </xdr:to>
    <xdr:cxnSp macro="">
      <xdr:nvCxnSpPr>
        <xdr:cNvPr id="15" name="Szögletes összekötő 14">
          <a:extLst>
            <a:ext uri="{FF2B5EF4-FFF2-40B4-BE49-F238E27FC236}">
              <a16:creationId xmlns:a16="http://schemas.microsoft.com/office/drawing/2014/main" id="{0AF919CE-1D28-426D-9C84-4931966F8A2E}"/>
            </a:ext>
          </a:extLst>
        </xdr:cNvPr>
        <xdr:cNvCxnSpPr>
          <a:stCxn id="6" idx="0"/>
        </xdr:cNvCxnSpPr>
      </xdr:nvCxnSpPr>
      <xdr:spPr>
        <a:xfrm rot="16200000" flipV="1">
          <a:off x="4978376" y="2787145"/>
          <a:ext cx="1330794" cy="797748"/>
        </a:xfrm>
        <a:prstGeom prst="bentConnector3">
          <a:avLst>
            <a:gd name="adj1" fmla="val 84854"/>
          </a:avLst>
        </a:prstGeom>
        <a:ln>
          <a:headEnd type="arrow"/>
          <a:tailEnd type="arrow"/>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2</xdr:col>
      <xdr:colOff>381000</xdr:colOff>
      <xdr:row>16</xdr:row>
      <xdr:rowOff>20233</xdr:rowOff>
    </xdr:from>
    <xdr:to>
      <xdr:col>7</xdr:col>
      <xdr:colOff>550194</xdr:colOff>
      <xdr:row>21</xdr:row>
      <xdr:rowOff>138499</xdr:rowOff>
    </xdr:to>
    <xdr:cxnSp macro="">
      <xdr:nvCxnSpPr>
        <xdr:cNvPr id="16" name="Szögletes összekötő 15">
          <a:extLst>
            <a:ext uri="{FF2B5EF4-FFF2-40B4-BE49-F238E27FC236}">
              <a16:creationId xmlns:a16="http://schemas.microsoft.com/office/drawing/2014/main" id="{552919F2-8320-46E9-B843-22E617523127}"/>
            </a:ext>
          </a:extLst>
        </xdr:cNvPr>
        <xdr:cNvCxnSpPr>
          <a:stCxn id="6" idx="1"/>
          <a:endCxn id="2" idx="2"/>
        </xdr:cNvCxnSpPr>
      </xdr:nvCxnSpPr>
      <xdr:spPr>
        <a:xfrm rot="10800000">
          <a:off x="1600200" y="3068233"/>
          <a:ext cx="3217194" cy="1070766"/>
        </a:xfrm>
        <a:prstGeom prst="bentConnector2">
          <a:avLst/>
        </a:prstGeom>
        <a:ln>
          <a:headEnd type="arrow"/>
          <a:tailEnd type="arrow"/>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10</xdr:col>
      <xdr:colOff>190500</xdr:colOff>
      <xdr:row>13</xdr:row>
      <xdr:rowOff>47625</xdr:rowOff>
    </xdr:from>
    <xdr:to>
      <xdr:col>12</xdr:col>
      <xdr:colOff>421484</xdr:colOff>
      <xdr:row>14</xdr:row>
      <xdr:rowOff>55684</xdr:rowOff>
    </xdr:to>
    <xdr:cxnSp macro="">
      <xdr:nvCxnSpPr>
        <xdr:cNvPr id="17" name="Szögletes összekötő 16">
          <a:extLst>
            <a:ext uri="{FF2B5EF4-FFF2-40B4-BE49-F238E27FC236}">
              <a16:creationId xmlns:a16="http://schemas.microsoft.com/office/drawing/2014/main" id="{6BC0DD07-3483-479A-B367-763C7C3B9192}"/>
            </a:ext>
          </a:extLst>
        </xdr:cNvPr>
        <xdr:cNvCxnSpPr>
          <a:endCxn id="8" idx="1"/>
        </xdr:cNvCxnSpPr>
      </xdr:nvCxnSpPr>
      <xdr:spPr>
        <a:xfrm>
          <a:off x="6286500" y="2524125"/>
          <a:ext cx="1450184" cy="198559"/>
        </a:xfrm>
        <a:prstGeom prst="bentConnector3">
          <a:avLst>
            <a:gd name="adj1" fmla="val 82"/>
          </a:avLst>
        </a:prstGeom>
        <a:ln>
          <a:tailEnd type="arrow"/>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10</xdr:col>
      <xdr:colOff>228600</xdr:colOff>
      <xdr:row>7</xdr:row>
      <xdr:rowOff>148617</xdr:rowOff>
    </xdr:from>
    <xdr:to>
      <xdr:col>12</xdr:col>
      <xdr:colOff>420528</xdr:colOff>
      <xdr:row>9</xdr:row>
      <xdr:rowOff>95250</xdr:rowOff>
    </xdr:to>
    <xdr:cxnSp macro="">
      <xdr:nvCxnSpPr>
        <xdr:cNvPr id="18" name="Szögletes összekötő 17">
          <a:extLst>
            <a:ext uri="{FF2B5EF4-FFF2-40B4-BE49-F238E27FC236}">
              <a16:creationId xmlns:a16="http://schemas.microsoft.com/office/drawing/2014/main" id="{3C5485C9-96B0-469C-88BB-B0601BED2A63}"/>
            </a:ext>
          </a:extLst>
        </xdr:cNvPr>
        <xdr:cNvCxnSpPr>
          <a:endCxn id="7" idx="1"/>
        </xdr:cNvCxnSpPr>
      </xdr:nvCxnSpPr>
      <xdr:spPr>
        <a:xfrm flipV="1">
          <a:off x="6324600" y="1482117"/>
          <a:ext cx="1411128" cy="327633"/>
        </a:xfrm>
        <a:prstGeom prst="bentConnector3">
          <a:avLst>
            <a:gd name="adj1" fmla="val 51"/>
          </a:avLst>
        </a:prstGeom>
        <a:ln>
          <a:tailEnd type="arrow"/>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9</xdr:col>
      <xdr:colOff>556247</xdr:colOff>
      <xdr:row>7</xdr:row>
      <xdr:rowOff>148617</xdr:rowOff>
    </xdr:from>
    <xdr:to>
      <xdr:col>16</xdr:col>
      <xdr:colOff>571525</xdr:colOff>
      <xdr:row>23</xdr:row>
      <xdr:rowOff>45082</xdr:rowOff>
    </xdr:to>
    <xdr:cxnSp macro="">
      <xdr:nvCxnSpPr>
        <xdr:cNvPr id="19" name="Szögletes összekötő 18">
          <a:extLst>
            <a:ext uri="{FF2B5EF4-FFF2-40B4-BE49-F238E27FC236}">
              <a16:creationId xmlns:a16="http://schemas.microsoft.com/office/drawing/2014/main" id="{BBA83A24-9230-4E4D-83D8-AB352253947B}"/>
            </a:ext>
          </a:extLst>
        </xdr:cNvPr>
        <xdr:cNvCxnSpPr>
          <a:stCxn id="6" idx="2"/>
          <a:endCxn id="7" idx="3"/>
        </xdr:cNvCxnSpPr>
      </xdr:nvCxnSpPr>
      <xdr:spPr>
        <a:xfrm rot="5400000" flipH="1" flipV="1">
          <a:off x="6711653" y="813111"/>
          <a:ext cx="2944465" cy="4282478"/>
        </a:xfrm>
        <a:prstGeom prst="bentConnector4">
          <a:avLst>
            <a:gd name="adj1" fmla="val -7764"/>
            <a:gd name="adj2" fmla="val 105338"/>
          </a:avLst>
        </a:prstGeom>
        <a:ln>
          <a:tailEnd type="arrow"/>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11</xdr:col>
      <xdr:colOff>562300</xdr:colOff>
      <xdr:row>20</xdr:row>
      <xdr:rowOff>57985</xdr:rowOff>
    </xdr:from>
    <xdr:to>
      <xdr:col>12</xdr:col>
      <xdr:colOff>454608</xdr:colOff>
      <xdr:row>21</xdr:row>
      <xdr:rowOff>138499</xdr:rowOff>
    </xdr:to>
    <xdr:cxnSp macro="">
      <xdr:nvCxnSpPr>
        <xdr:cNvPr id="20" name="Szögletes összekötő 19">
          <a:extLst>
            <a:ext uri="{FF2B5EF4-FFF2-40B4-BE49-F238E27FC236}">
              <a16:creationId xmlns:a16="http://schemas.microsoft.com/office/drawing/2014/main" id="{336704FC-93E3-4D47-B9AC-02BC31FA7065}"/>
            </a:ext>
          </a:extLst>
        </xdr:cNvPr>
        <xdr:cNvCxnSpPr>
          <a:stCxn id="6" idx="3"/>
          <a:endCxn id="9" idx="1"/>
        </xdr:cNvCxnSpPr>
      </xdr:nvCxnSpPr>
      <xdr:spPr>
        <a:xfrm flipV="1">
          <a:off x="7267900" y="3867985"/>
          <a:ext cx="501908" cy="271014"/>
        </a:xfrm>
        <a:prstGeom prst="bentConnector3">
          <a:avLst>
            <a:gd name="adj1" fmla="val 50000"/>
          </a:avLst>
        </a:prstGeom>
        <a:ln>
          <a:tailEnd type="arrow"/>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0</xdr:col>
      <xdr:colOff>190500</xdr:colOff>
      <xdr:row>12</xdr:row>
      <xdr:rowOff>115966</xdr:rowOff>
    </xdr:from>
    <xdr:to>
      <xdr:col>4</xdr:col>
      <xdr:colOff>571500</xdr:colOff>
      <xdr:row>16</xdr:row>
      <xdr:rowOff>20233</xdr:rowOff>
    </xdr:to>
    <xdr:sp macro="" textlink="">
      <xdr:nvSpPr>
        <xdr:cNvPr id="21" name="Téglalap 20">
          <a:extLst>
            <a:ext uri="{FF2B5EF4-FFF2-40B4-BE49-F238E27FC236}">
              <a16:creationId xmlns:a16="http://schemas.microsoft.com/office/drawing/2014/main" id="{41CCBAC0-CE59-4689-82CD-0ABEE67E76D3}"/>
            </a:ext>
          </a:extLst>
        </xdr:cNvPr>
        <xdr:cNvSpPr/>
      </xdr:nvSpPr>
      <xdr:spPr>
        <a:xfrm>
          <a:off x="190500" y="2401966"/>
          <a:ext cx="2819400" cy="666267"/>
        </a:xfrm>
        <a:prstGeom prst="rect">
          <a:avLst/>
        </a:prstGeom>
        <a:solidFill>
          <a:srgbClr val="F79646">
            <a:lumMod val="75000"/>
          </a:srgbClr>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hu-HU" sz="1400" b="1" i="0" u="none" strike="noStrike" kern="0" cap="none" spc="0" normalizeH="0" baseline="0" noProof="0">
              <a:ln>
                <a:noFill/>
              </a:ln>
              <a:solidFill>
                <a:sysClr val="window" lastClr="FFFFFF"/>
              </a:solidFill>
              <a:effectLst/>
              <a:uLnTx/>
              <a:uFillTx/>
              <a:latin typeface="Calibri"/>
              <a:ea typeface="+mn-ea"/>
              <a:cs typeface="+mn-cs"/>
            </a:rPr>
            <a:t>Hazai termelők</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hu-HU" sz="1400" b="1" i="0" u="none" strike="noStrike" kern="0" cap="none" spc="0" normalizeH="0" baseline="0" noProof="0">
              <a:ln>
                <a:noFill/>
              </a:ln>
              <a:solidFill>
                <a:sysClr val="window" lastClr="FFFFFF"/>
              </a:solidFill>
              <a:effectLst/>
              <a:uLnTx/>
              <a:uFillTx/>
              <a:latin typeface="Calibri"/>
              <a:ea typeface="+mn-ea"/>
              <a:cs typeface="+mn-cs"/>
            </a:rPr>
            <a:t>Domestic producers</a:t>
          </a:r>
        </a:p>
      </xdr:txBody>
    </xdr:sp>
    <xdr:clientData/>
  </xdr:twoCellAnchor>
  <xdr:twoCellAnchor>
    <xdr:from>
      <xdr:col>6</xdr:col>
      <xdr:colOff>380047</xdr:colOff>
      <xdr:row>4</xdr:row>
      <xdr:rowOff>57020</xdr:rowOff>
    </xdr:from>
    <xdr:to>
      <xdr:col>10</xdr:col>
      <xdr:colOff>339588</xdr:colOff>
      <xdr:row>7</xdr:row>
      <xdr:rowOff>60686</xdr:rowOff>
    </xdr:to>
    <xdr:sp macro="" textlink="">
      <xdr:nvSpPr>
        <xdr:cNvPr id="22" name="Téglalap 21">
          <a:extLst>
            <a:ext uri="{FF2B5EF4-FFF2-40B4-BE49-F238E27FC236}">
              <a16:creationId xmlns:a16="http://schemas.microsoft.com/office/drawing/2014/main" id="{85D832E7-F4F1-4F06-8D4B-DB9BA41DB0CB}"/>
            </a:ext>
          </a:extLst>
        </xdr:cNvPr>
        <xdr:cNvSpPr/>
      </xdr:nvSpPr>
      <xdr:spPr>
        <a:xfrm>
          <a:off x="4037647" y="819020"/>
          <a:ext cx="2397941" cy="575166"/>
        </a:xfrm>
        <a:prstGeom prst="rect">
          <a:avLst/>
        </a:prstGeom>
        <a:solidFill>
          <a:srgbClr val="F79646">
            <a:lumMod val="75000"/>
          </a:srgbClr>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hu-HU" sz="1400" b="1" i="0" u="none" strike="noStrike" kern="0" cap="none" spc="0" normalizeH="0" baseline="0" noProof="0">
              <a:ln>
                <a:noFill/>
              </a:ln>
              <a:solidFill>
                <a:sysClr val="window" lastClr="FFFFFF"/>
              </a:solidFill>
              <a:effectLst/>
              <a:uLnTx/>
              <a:uFillTx/>
              <a:latin typeface="Calibri"/>
              <a:ea typeface="+mn-ea"/>
              <a:cs typeface="+mn-cs"/>
            </a:rPr>
            <a:t>Import</a:t>
          </a:r>
        </a:p>
      </xdr:txBody>
    </xdr:sp>
    <xdr:clientData/>
  </xdr:twoCellAnchor>
  <xdr:twoCellAnchor>
    <xdr:from>
      <xdr:col>5</xdr:col>
      <xdr:colOff>446280</xdr:colOff>
      <xdr:row>15</xdr:row>
      <xdr:rowOff>66264</xdr:rowOff>
    </xdr:from>
    <xdr:to>
      <xdr:col>9</xdr:col>
      <xdr:colOff>430671</xdr:colOff>
      <xdr:row>19</xdr:row>
      <xdr:rowOff>4619</xdr:rowOff>
    </xdr:to>
    <xdr:sp macro="" textlink="">
      <xdr:nvSpPr>
        <xdr:cNvPr id="23" name="Téglalap 22">
          <a:extLst>
            <a:ext uri="{FF2B5EF4-FFF2-40B4-BE49-F238E27FC236}">
              <a16:creationId xmlns:a16="http://schemas.microsoft.com/office/drawing/2014/main" id="{51A5F775-A7AE-4BA8-805F-BE7B67A246B6}"/>
            </a:ext>
          </a:extLst>
        </xdr:cNvPr>
        <xdr:cNvSpPr/>
      </xdr:nvSpPr>
      <xdr:spPr>
        <a:xfrm>
          <a:off x="3494280" y="2923764"/>
          <a:ext cx="2422791" cy="700355"/>
        </a:xfrm>
        <a:prstGeom prst="rect">
          <a:avLst/>
        </a:prstGeom>
        <a:solidFill>
          <a:srgbClr val="F79646">
            <a:lumMod val="75000"/>
          </a:srgbClr>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hu-HU" sz="1400" b="1" i="0" u="none" strike="noStrike" kern="0" cap="none" spc="0" normalizeH="0" baseline="0" noProof="0">
              <a:ln>
                <a:noFill/>
              </a:ln>
              <a:solidFill>
                <a:sysClr val="window" lastClr="FFFFFF"/>
              </a:solidFill>
              <a:effectLst/>
              <a:uLnTx/>
              <a:uFillTx/>
              <a:latin typeface="Calibri"/>
              <a:ea typeface="+mn-ea"/>
              <a:cs typeface="+mn-cs"/>
            </a:rPr>
            <a:t>Földgáztárolók</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hu-HU" sz="1400" b="1" i="0" u="none" strike="noStrike" kern="0" cap="none" spc="0" normalizeH="0" baseline="0" noProof="0">
              <a:ln>
                <a:noFill/>
              </a:ln>
              <a:solidFill>
                <a:sysClr val="window" lastClr="FFFFFF"/>
              </a:solidFill>
              <a:effectLst/>
              <a:uLnTx/>
              <a:uFillTx/>
              <a:latin typeface="Calibri"/>
              <a:ea typeface="+mn-ea"/>
              <a:cs typeface="+mn-cs"/>
            </a:rPr>
            <a:t>Natural gas storage facilities</a:t>
          </a:r>
        </a:p>
      </xdr:txBody>
    </xdr:sp>
    <xdr:clientData/>
  </xdr:twoCellAnchor>
  <xdr:twoCellAnchor>
    <xdr:from>
      <xdr:col>6</xdr:col>
      <xdr:colOff>372716</xdr:colOff>
      <xdr:row>9</xdr:row>
      <xdr:rowOff>107673</xdr:rowOff>
    </xdr:from>
    <xdr:to>
      <xdr:col>10</xdr:col>
      <xdr:colOff>346912</xdr:colOff>
      <xdr:row>13</xdr:row>
      <xdr:rowOff>44121</xdr:rowOff>
    </xdr:to>
    <xdr:sp macro="" textlink="">
      <xdr:nvSpPr>
        <xdr:cNvPr id="24" name="Téglalap 23">
          <a:extLst>
            <a:ext uri="{FF2B5EF4-FFF2-40B4-BE49-F238E27FC236}">
              <a16:creationId xmlns:a16="http://schemas.microsoft.com/office/drawing/2014/main" id="{84EFA4F4-B65B-4BE7-977D-459F67B3CB28}"/>
            </a:ext>
          </a:extLst>
        </xdr:cNvPr>
        <xdr:cNvSpPr/>
      </xdr:nvSpPr>
      <xdr:spPr>
        <a:xfrm>
          <a:off x="4030316" y="1822173"/>
          <a:ext cx="2412596" cy="698448"/>
        </a:xfrm>
        <a:prstGeom prst="rect">
          <a:avLst/>
        </a:prstGeom>
        <a:solidFill>
          <a:srgbClr val="F79646">
            <a:lumMod val="75000"/>
          </a:srgbClr>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hu-HU" sz="1400" b="1" i="0" u="none" strike="noStrike" kern="0" cap="none" spc="0" normalizeH="0" baseline="0" noProof="0">
              <a:ln>
                <a:noFill/>
              </a:ln>
              <a:solidFill>
                <a:sysClr val="window" lastClr="FFFFFF"/>
              </a:solidFill>
              <a:effectLst/>
              <a:uLnTx/>
              <a:uFillTx/>
              <a:latin typeface="Calibri"/>
              <a:ea typeface="+mn-ea"/>
              <a:cs typeface="+mn-cs"/>
            </a:rPr>
            <a:t>Szállítási rendszerüzemeltető Transmission system operator</a:t>
          </a:r>
        </a:p>
      </xdr:txBody>
    </xdr:sp>
    <xdr:clientData/>
  </xdr:twoCellAnchor>
  <xdr:twoCellAnchor>
    <xdr:from>
      <xdr:col>7</xdr:col>
      <xdr:colOff>550194</xdr:colOff>
      <xdr:row>20</xdr:row>
      <xdr:rowOff>41416</xdr:rowOff>
    </xdr:from>
    <xdr:to>
      <xdr:col>11</xdr:col>
      <xdr:colOff>562300</xdr:colOff>
      <xdr:row>23</xdr:row>
      <xdr:rowOff>45082</xdr:rowOff>
    </xdr:to>
    <xdr:sp macro="" textlink="">
      <xdr:nvSpPr>
        <xdr:cNvPr id="25" name="Téglalap 24">
          <a:extLst>
            <a:ext uri="{FF2B5EF4-FFF2-40B4-BE49-F238E27FC236}">
              <a16:creationId xmlns:a16="http://schemas.microsoft.com/office/drawing/2014/main" id="{2CF399E0-887B-4FCE-9441-298EF09DAE2F}"/>
            </a:ext>
          </a:extLst>
        </xdr:cNvPr>
        <xdr:cNvSpPr/>
      </xdr:nvSpPr>
      <xdr:spPr>
        <a:xfrm>
          <a:off x="4817394" y="3851416"/>
          <a:ext cx="2450506" cy="575166"/>
        </a:xfrm>
        <a:prstGeom prst="rect">
          <a:avLst/>
        </a:prstGeom>
        <a:solidFill>
          <a:srgbClr val="F79646">
            <a:lumMod val="75000"/>
          </a:srgbClr>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hu-HU" sz="1400" b="1" i="0" u="none" strike="noStrike" kern="0" cap="none" spc="0" normalizeH="0" baseline="0" noProof="0">
              <a:ln>
                <a:noFill/>
              </a:ln>
              <a:solidFill>
                <a:sysClr val="window" lastClr="FFFFFF"/>
              </a:solidFill>
              <a:effectLst/>
              <a:uLnTx/>
              <a:uFillTx/>
              <a:latin typeface="Calibri"/>
              <a:ea typeface="+mn-ea"/>
              <a:cs typeface="+mn-cs"/>
            </a:rPr>
            <a:t>Elosztók</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hu-HU" sz="1400" b="1" i="0" u="none" strike="noStrike" kern="0" cap="none" spc="0" normalizeH="0" baseline="0" noProof="0">
              <a:ln>
                <a:noFill/>
              </a:ln>
              <a:solidFill>
                <a:sysClr val="window" lastClr="FFFFFF"/>
              </a:solidFill>
              <a:effectLst/>
              <a:uLnTx/>
              <a:uFillTx/>
              <a:latin typeface="Calibri"/>
              <a:ea typeface="+mn-ea"/>
              <a:cs typeface="+mn-cs"/>
            </a:rPr>
            <a:t>distribution system operators</a:t>
          </a:r>
        </a:p>
      </xdr:txBody>
    </xdr:sp>
    <xdr:clientData/>
  </xdr:twoCellAnchor>
  <xdr:twoCellAnchor>
    <xdr:from>
      <xdr:col>12</xdr:col>
      <xdr:colOff>420528</xdr:colOff>
      <xdr:row>4</xdr:row>
      <xdr:rowOff>90162</xdr:rowOff>
    </xdr:from>
    <xdr:to>
      <xdr:col>16</xdr:col>
      <xdr:colOff>571525</xdr:colOff>
      <xdr:row>11</xdr:row>
      <xdr:rowOff>16572</xdr:rowOff>
    </xdr:to>
    <xdr:sp macro="" textlink="">
      <xdr:nvSpPr>
        <xdr:cNvPr id="26" name="Téglalap 25">
          <a:extLst>
            <a:ext uri="{FF2B5EF4-FFF2-40B4-BE49-F238E27FC236}">
              <a16:creationId xmlns:a16="http://schemas.microsoft.com/office/drawing/2014/main" id="{35F282A9-2CF2-4FC6-B045-88B52358DA76}"/>
            </a:ext>
          </a:extLst>
        </xdr:cNvPr>
        <xdr:cNvSpPr/>
      </xdr:nvSpPr>
      <xdr:spPr>
        <a:xfrm>
          <a:off x="7735728" y="852162"/>
          <a:ext cx="2589397" cy="1259910"/>
        </a:xfrm>
        <a:prstGeom prst="rect">
          <a:avLst/>
        </a:prstGeom>
        <a:solidFill>
          <a:srgbClr val="F79646">
            <a:lumMod val="75000"/>
          </a:srgbClr>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hu-HU" sz="1200" b="1" i="0" u="none" strike="noStrike" kern="0" cap="none" spc="0" normalizeH="0" baseline="0" noProof="0">
              <a:ln>
                <a:noFill/>
              </a:ln>
              <a:solidFill>
                <a:sysClr val="window" lastClr="FFFFFF"/>
              </a:solidFill>
              <a:effectLst/>
              <a:uLnTx/>
              <a:uFillTx/>
              <a:latin typeface="Calibri"/>
              <a:ea typeface="+mn-ea"/>
              <a:cs typeface="+mn-cs"/>
            </a:rPr>
            <a:t>Nem egyetemes szolgáltatás keretében vételező felhasználók</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hu-HU" sz="1200" b="1" i="0" u="none" strike="noStrike" kern="0" cap="none" spc="0" normalizeH="0" baseline="0" noProof="0">
              <a:ln>
                <a:noFill/>
              </a:ln>
              <a:solidFill>
                <a:sysClr val="window" lastClr="FFFFFF"/>
              </a:solidFill>
              <a:effectLst/>
              <a:uLnTx/>
              <a:uFillTx/>
              <a:latin typeface="Calibri"/>
              <a:ea typeface="+mn-ea"/>
              <a:cs typeface="+mn-cs"/>
            </a:rPr>
            <a:t>Customers purchasing outside the universal service</a:t>
          </a:r>
        </a:p>
      </xdr:txBody>
    </xdr:sp>
    <xdr:clientData/>
  </xdr:twoCellAnchor>
  <xdr:twoCellAnchor>
    <xdr:from>
      <xdr:col>12</xdr:col>
      <xdr:colOff>421484</xdr:colOff>
      <xdr:row>12</xdr:row>
      <xdr:rowOff>149101</xdr:rowOff>
    </xdr:from>
    <xdr:to>
      <xdr:col>16</xdr:col>
      <xdr:colOff>538395</xdr:colOff>
      <xdr:row>15</xdr:row>
      <xdr:rowOff>152767</xdr:rowOff>
    </xdr:to>
    <xdr:sp macro="" textlink="">
      <xdr:nvSpPr>
        <xdr:cNvPr id="27" name="Téglalap 26">
          <a:extLst>
            <a:ext uri="{FF2B5EF4-FFF2-40B4-BE49-F238E27FC236}">
              <a16:creationId xmlns:a16="http://schemas.microsoft.com/office/drawing/2014/main" id="{DBB95623-B084-48EA-B1AD-919AED7EA4E9}"/>
            </a:ext>
          </a:extLst>
        </xdr:cNvPr>
        <xdr:cNvSpPr/>
      </xdr:nvSpPr>
      <xdr:spPr>
        <a:xfrm>
          <a:off x="7736684" y="2435101"/>
          <a:ext cx="2555311" cy="575166"/>
        </a:xfrm>
        <a:prstGeom prst="rect">
          <a:avLst/>
        </a:prstGeom>
        <a:solidFill>
          <a:srgbClr val="F79646">
            <a:lumMod val="75000"/>
          </a:srgbClr>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hu-HU" sz="1400" b="1" i="0" u="none" strike="noStrike" kern="0" cap="none" spc="0" normalizeH="0" baseline="0" noProof="0">
              <a:ln>
                <a:noFill/>
              </a:ln>
              <a:solidFill>
                <a:sysClr val="window" lastClr="FFFFFF"/>
              </a:solidFill>
              <a:effectLst/>
              <a:uLnTx/>
              <a:uFillTx/>
              <a:latin typeface="Calibri"/>
              <a:ea typeface="+mn-ea"/>
              <a:cs typeface="+mn-cs"/>
            </a:rPr>
            <a:t>Export</a:t>
          </a:r>
        </a:p>
      </xdr:txBody>
    </xdr:sp>
    <xdr:clientData/>
  </xdr:twoCellAnchor>
  <xdr:twoCellAnchor>
    <xdr:from>
      <xdr:col>12</xdr:col>
      <xdr:colOff>454608</xdr:colOff>
      <xdr:row>17</xdr:row>
      <xdr:rowOff>8292</xdr:rowOff>
    </xdr:from>
    <xdr:to>
      <xdr:col>16</xdr:col>
      <xdr:colOff>604658</xdr:colOff>
      <xdr:row>23</xdr:row>
      <xdr:rowOff>107677</xdr:rowOff>
    </xdr:to>
    <xdr:sp macro="" textlink="">
      <xdr:nvSpPr>
        <xdr:cNvPr id="28" name="Téglalap 27">
          <a:extLst>
            <a:ext uri="{FF2B5EF4-FFF2-40B4-BE49-F238E27FC236}">
              <a16:creationId xmlns:a16="http://schemas.microsoft.com/office/drawing/2014/main" id="{C296B442-32BF-42DD-B6E9-0988D57DE001}"/>
            </a:ext>
          </a:extLst>
        </xdr:cNvPr>
        <xdr:cNvSpPr/>
      </xdr:nvSpPr>
      <xdr:spPr>
        <a:xfrm>
          <a:off x="7769808" y="3246792"/>
          <a:ext cx="2588450" cy="1242385"/>
        </a:xfrm>
        <a:prstGeom prst="rect">
          <a:avLst/>
        </a:prstGeom>
        <a:solidFill>
          <a:srgbClr val="F79646">
            <a:lumMod val="75000"/>
          </a:srgbClr>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hu-HU" sz="1300" b="1" i="0" u="none" strike="noStrike" kern="0" cap="none" spc="0" normalizeH="0" baseline="0" noProof="0">
              <a:ln>
                <a:noFill/>
              </a:ln>
              <a:solidFill>
                <a:sysClr val="window" lastClr="FFFFFF"/>
              </a:solidFill>
              <a:effectLst/>
              <a:uLnTx/>
              <a:uFillTx/>
              <a:latin typeface="Calibri"/>
              <a:ea typeface="+mn-ea"/>
              <a:cs typeface="+mn-cs"/>
            </a:rPr>
            <a:t>Egyetemes szolgáltatás keretében vételező fogyasztók</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hu-HU" sz="1300" b="1" i="0" u="none" strike="noStrike" kern="0" cap="none" spc="0" normalizeH="0" baseline="0" noProof="0">
              <a:ln>
                <a:noFill/>
              </a:ln>
              <a:solidFill>
                <a:sysClr val="window" lastClr="FFFFFF"/>
              </a:solidFill>
              <a:effectLst/>
              <a:uLnTx/>
              <a:uFillTx/>
              <a:latin typeface="Calibri"/>
              <a:ea typeface="+mn-ea"/>
              <a:cs typeface="+mn-cs"/>
            </a:rPr>
            <a:t>Customer purchasing under universal service</a:t>
          </a:r>
        </a:p>
      </xdr:txBody>
    </xdr:sp>
    <xdr:clientData/>
  </xdr:twoCellAnchor>
  <xdr:twoCellAnchor>
    <xdr:from>
      <xdr:col>4</xdr:col>
      <xdr:colOff>571500</xdr:colOff>
      <xdr:row>14</xdr:row>
      <xdr:rowOff>68100</xdr:rowOff>
    </xdr:from>
    <xdr:to>
      <xdr:col>5</xdr:col>
      <xdr:colOff>446280</xdr:colOff>
      <xdr:row>17</xdr:row>
      <xdr:rowOff>35442</xdr:rowOff>
    </xdr:to>
    <xdr:cxnSp macro="">
      <xdr:nvCxnSpPr>
        <xdr:cNvPr id="29" name="Szögletes összekötő 9">
          <a:extLst>
            <a:ext uri="{FF2B5EF4-FFF2-40B4-BE49-F238E27FC236}">
              <a16:creationId xmlns:a16="http://schemas.microsoft.com/office/drawing/2014/main" id="{A3B4C29C-3476-4958-AFF7-DD82504E0A7F}"/>
            </a:ext>
          </a:extLst>
        </xdr:cNvPr>
        <xdr:cNvCxnSpPr>
          <a:stCxn id="21" idx="3"/>
          <a:endCxn id="23" idx="1"/>
        </xdr:cNvCxnSpPr>
      </xdr:nvCxnSpPr>
      <xdr:spPr>
        <a:xfrm>
          <a:off x="3009900" y="2735100"/>
          <a:ext cx="484380" cy="538842"/>
        </a:xfrm>
        <a:prstGeom prst="bentConnector3">
          <a:avLst/>
        </a:prstGeom>
        <a:ln>
          <a:headEnd type="arrow"/>
          <a:tailEnd type="arrow"/>
        </a:ln>
      </xdr:spPr>
      <xdr:style>
        <a:lnRef idx="3">
          <a:schemeClr val="accent3"/>
        </a:lnRef>
        <a:fillRef idx="0">
          <a:schemeClr val="accent3"/>
        </a:fillRef>
        <a:effectRef idx="2">
          <a:schemeClr val="accent3"/>
        </a:effectRef>
        <a:fontRef idx="minor">
          <a:schemeClr val="tx1"/>
        </a:fontRef>
      </xdr:style>
    </xdr:cxnSp>
    <xdr:clientData/>
  </xdr:twoCellAnchor>
  <xdr:twoCellAnchor>
    <xdr:from>
      <xdr:col>4</xdr:col>
      <xdr:colOff>561975</xdr:colOff>
      <xdr:row>11</xdr:row>
      <xdr:rowOff>75897</xdr:rowOff>
    </xdr:from>
    <xdr:to>
      <xdr:col>6</xdr:col>
      <xdr:colOff>372716</xdr:colOff>
      <xdr:row>13</xdr:row>
      <xdr:rowOff>85725</xdr:rowOff>
    </xdr:to>
    <xdr:cxnSp macro="">
      <xdr:nvCxnSpPr>
        <xdr:cNvPr id="30" name="Szögletes összekötő 10">
          <a:extLst>
            <a:ext uri="{FF2B5EF4-FFF2-40B4-BE49-F238E27FC236}">
              <a16:creationId xmlns:a16="http://schemas.microsoft.com/office/drawing/2014/main" id="{CD276628-5BE0-4F3A-A420-AF6EF230A280}"/>
            </a:ext>
          </a:extLst>
        </xdr:cNvPr>
        <xdr:cNvCxnSpPr>
          <a:endCxn id="24" idx="1"/>
        </xdr:cNvCxnSpPr>
      </xdr:nvCxnSpPr>
      <xdr:spPr>
        <a:xfrm flipV="1">
          <a:off x="3000375" y="2171397"/>
          <a:ext cx="1029941" cy="390828"/>
        </a:xfrm>
        <a:prstGeom prst="bentConnector3">
          <a:avLst>
            <a:gd name="adj1" fmla="val 50000"/>
          </a:avLst>
        </a:prstGeom>
        <a:ln>
          <a:headEnd type="arrow"/>
          <a:tailEnd type="arrow"/>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2</xdr:col>
      <xdr:colOff>380999</xdr:colOff>
      <xdr:row>4</xdr:row>
      <xdr:rowOff>90163</xdr:rowOff>
    </xdr:from>
    <xdr:to>
      <xdr:col>14</xdr:col>
      <xdr:colOff>496026</xdr:colOff>
      <xdr:row>12</xdr:row>
      <xdr:rowOff>115967</xdr:rowOff>
    </xdr:to>
    <xdr:cxnSp macro="">
      <xdr:nvCxnSpPr>
        <xdr:cNvPr id="31" name="Szögletes összekötő 11">
          <a:extLst>
            <a:ext uri="{FF2B5EF4-FFF2-40B4-BE49-F238E27FC236}">
              <a16:creationId xmlns:a16="http://schemas.microsoft.com/office/drawing/2014/main" id="{C3047ECF-4664-4FDF-9583-5F942F5EE9DE}"/>
            </a:ext>
          </a:extLst>
        </xdr:cNvPr>
        <xdr:cNvCxnSpPr>
          <a:stCxn id="21" idx="0"/>
          <a:endCxn id="26" idx="0"/>
        </xdr:cNvCxnSpPr>
      </xdr:nvCxnSpPr>
      <xdr:spPr>
        <a:xfrm rot="5400000" flipH="1" flipV="1">
          <a:off x="4540411" y="-2088049"/>
          <a:ext cx="1549804" cy="7430227"/>
        </a:xfrm>
        <a:prstGeom prst="bentConnector3">
          <a:avLst>
            <a:gd name="adj1" fmla="val 114750"/>
          </a:avLst>
        </a:prstGeom>
        <a:ln>
          <a:tailEnd type="arrow"/>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7</xdr:col>
      <xdr:colOff>438476</xdr:colOff>
      <xdr:row>13</xdr:row>
      <xdr:rowOff>47628</xdr:rowOff>
    </xdr:from>
    <xdr:to>
      <xdr:col>8</xdr:col>
      <xdr:colOff>76200</xdr:colOff>
      <xdr:row>15</xdr:row>
      <xdr:rowOff>66264</xdr:rowOff>
    </xdr:to>
    <xdr:cxnSp macro="">
      <xdr:nvCxnSpPr>
        <xdr:cNvPr id="32" name="Szögletes összekötő 12">
          <a:extLst>
            <a:ext uri="{FF2B5EF4-FFF2-40B4-BE49-F238E27FC236}">
              <a16:creationId xmlns:a16="http://schemas.microsoft.com/office/drawing/2014/main" id="{FCFCF274-D3FC-4AB3-8680-A9144CB5D04F}"/>
            </a:ext>
          </a:extLst>
        </xdr:cNvPr>
        <xdr:cNvCxnSpPr>
          <a:endCxn id="23" idx="0"/>
        </xdr:cNvCxnSpPr>
      </xdr:nvCxnSpPr>
      <xdr:spPr>
        <a:xfrm rot="5400000">
          <a:off x="4629520" y="2600284"/>
          <a:ext cx="399636" cy="247324"/>
        </a:xfrm>
        <a:prstGeom prst="bentConnector3">
          <a:avLst>
            <a:gd name="adj1" fmla="val 50000"/>
          </a:avLst>
        </a:prstGeom>
        <a:ln>
          <a:headEnd type="arrow"/>
          <a:tailEnd type="arrow"/>
        </a:ln>
      </xdr:spPr>
      <xdr:style>
        <a:lnRef idx="3">
          <a:schemeClr val="accent3"/>
        </a:lnRef>
        <a:fillRef idx="0">
          <a:schemeClr val="accent3"/>
        </a:fillRef>
        <a:effectRef idx="2">
          <a:schemeClr val="accent3"/>
        </a:effectRef>
        <a:fontRef idx="minor">
          <a:schemeClr val="tx1"/>
        </a:fontRef>
      </xdr:style>
    </xdr:cxnSp>
    <xdr:clientData/>
  </xdr:twoCellAnchor>
  <xdr:twoCellAnchor>
    <xdr:from>
      <xdr:col>8</xdr:col>
      <xdr:colOff>359815</xdr:colOff>
      <xdr:row>7</xdr:row>
      <xdr:rowOff>60685</xdr:rowOff>
    </xdr:from>
    <xdr:to>
      <xdr:col>8</xdr:col>
      <xdr:colOff>359819</xdr:colOff>
      <xdr:row>9</xdr:row>
      <xdr:rowOff>107672</xdr:rowOff>
    </xdr:to>
    <xdr:cxnSp macro="">
      <xdr:nvCxnSpPr>
        <xdr:cNvPr id="33" name="Szögletes összekötő 13">
          <a:extLst>
            <a:ext uri="{FF2B5EF4-FFF2-40B4-BE49-F238E27FC236}">
              <a16:creationId xmlns:a16="http://schemas.microsoft.com/office/drawing/2014/main" id="{82D37693-2C00-47CE-B5ED-CDFD985F0D53}"/>
            </a:ext>
          </a:extLst>
        </xdr:cNvPr>
        <xdr:cNvCxnSpPr>
          <a:stCxn id="22" idx="2"/>
          <a:endCxn id="24" idx="0"/>
        </xdr:cNvCxnSpPr>
      </xdr:nvCxnSpPr>
      <xdr:spPr>
        <a:xfrm rot="5400000">
          <a:off x="5022623" y="1608177"/>
          <a:ext cx="427987" cy="4"/>
        </a:xfrm>
        <a:prstGeom prst="bentConnector3">
          <a:avLst>
            <a:gd name="adj1" fmla="val 50000"/>
          </a:avLst>
        </a:prstGeom>
        <a:ln>
          <a:tailEnd type="arrow"/>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8</xdr:col>
      <xdr:colOff>368099</xdr:colOff>
      <xdr:row>13</xdr:row>
      <xdr:rowOff>44122</xdr:rowOff>
    </xdr:from>
    <xdr:to>
      <xdr:col>9</xdr:col>
      <xdr:colOff>556247</xdr:colOff>
      <xdr:row>20</xdr:row>
      <xdr:rowOff>41416</xdr:rowOff>
    </xdr:to>
    <xdr:cxnSp macro="">
      <xdr:nvCxnSpPr>
        <xdr:cNvPr id="34" name="Szögletes összekötő 14">
          <a:extLst>
            <a:ext uri="{FF2B5EF4-FFF2-40B4-BE49-F238E27FC236}">
              <a16:creationId xmlns:a16="http://schemas.microsoft.com/office/drawing/2014/main" id="{667CA406-F734-4437-8CE9-544D9B1BAA63}"/>
            </a:ext>
          </a:extLst>
        </xdr:cNvPr>
        <xdr:cNvCxnSpPr>
          <a:stCxn id="25" idx="0"/>
        </xdr:cNvCxnSpPr>
      </xdr:nvCxnSpPr>
      <xdr:spPr>
        <a:xfrm rot="16200000" flipV="1">
          <a:off x="4978376" y="2787145"/>
          <a:ext cx="1330794" cy="797748"/>
        </a:xfrm>
        <a:prstGeom prst="bentConnector3">
          <a:avLst>
            <a:gd name="adj1" fmla="val 84854"/>
          </a:avLst>
        </a:prstGeom>
        <a:ln>
          <a:headEnd type="arrow"/>
          <a:tailEnd type="arrow"/>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2</xdr:col>
      <xdr:colOff>381000</xdr:colOff>
      <xdr:row>16</xdr:row>
      <xdr:rowOff>20233</xdr:rowOff>
    </xdr:from>
    <xdr:to>
      <xdr:col>7</xdr:col>
      <xdr:colOff>550194</xdr:colOff>
      <xdr:row>21</xdr:row>
      <xdr:rowOff>138499</xdr:rowOff>
    </xdr:to>
    <xdr:cxnSp macro="">
      <xdr:nvCxnSpPr>
        <xdr:cNvPr id="35" name="Szögletes összekötő 15">
          <a:extLst>
            <a:ext uri="{FF2B5EF4-FFF2-40B4-BE49-F238E27FC236}">
              <a16:creationId xmlns:a16="http://schemas.microsoft.com/office/drawing/2014/main" id="{2954EDEA-AAB3-4962-8BD3-F439815F499F}"/>
            </a:ext>
          </a:extLst>
        </xdr:cNvPr>
        <xdr:cNvCxnSpPr>
          <a:stCxn id="25" idx="1"/>
          <a:endCxn id="21" idx="2"/>
        </xdr:cNvCxnSpPr>
      </xdr:nvCxnSpPr>
      <xdr:spPr>
        <a:xfrm rot="10800000">
          <a:off x="1600200" y="3068233"/>
          <a:ext cx="3217194" cy="1070766"/>
        </a:xfrm>
        <a:prstGeom prst="bentConnector2">
          <a:avLst/>
        </a:prstGeom>
        <a:ln>
          <a:headEnd type="arrow"/>
          <a:tailEnd type="arrow"/>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10</xdr:col>
      <xdr:colOff>190500</xdr:colOff>
      <xdr:row>13</xdr:row>
      <xdr:rowOff>47625</xdr:rowOff>
    </xdr:from>
    <xdr:to>
      <xdr:col>12</xdr:col>
      <xdr:colOff>421484</xdr:colOff>
      <xdr:row>14</xdr:row>
      <xdr:rowOff>55684</xdr:rowOff>
    </xdr:to>
    <xdr:cxnSp macro="">
      <xdr:nvCxnSpPr>
        <xdr:cNvPr id="36" name="Szögletes összekötő 16">
          <a:extLst>
            <a:ext uri="{FF2B5EF4-FFF2-40B4-BE49-F238E27FC236}">
              <a16:creationId xmlns:a16="http://schemas.microsoft.com/office/drawing/2014/main" id="{FFDF6275-6FE3-4E60-B756-39DC94EB4E66}"/>
            </a:ext>
          </a:extLst>
        </xdr:cNvPr>
        <xdr:cNvCxnSpPr>
          <a:endCxn id="27" idx="1"/>
        </xdr:cNvCxnSpPr>
      </xdr:nvCxnSpPr>
      <xdr:spPr>
        <a:xfrm>
          <a:off x="6286500" y="2524125"/>
          <a:ext cx="1450184" cy="198559"/>
        </a:xfrm>
        <a:prstGeom prst="bentConnector3">
          <a:avLst>
            <a:gd name="adj1" fmla="val 82"/>
          </a:avLst>
        </a:prstGeom>
        <a:ln>
          <a:tailEnd type="arrow"/>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10</xdr:col>
      <xdr:colOff>228600</xdr:colOff>
      <xdr:row>7</xdr:row>
      <xdr:rowOff>148617</xdr:rowOff>
    </xdr:from>
    <xdr:to>
      <xdr:col>12</xdr:col>
      <xdr:colOff>420528</xdr:colOff>
      <xdr:row>9</xdr:row>
      <xdr:rowOff>95250</xdr:rowOff>
    </xdr:to>
    <xdr:cxnSp macro="">
      <xdr:nvCxnSpPr>
        <xdr:cNvPr id="37" name="Szögletes összekötő 17">
          <a:extLst>
            <a:ext uri="{FF2B5EF4-FFF2-40B4-BE49-F238E27FC236}">
              <a16:creationId xmlns:a16="http://schemas.microsoft.com/office/drawing/2014/main" id="{6E026737-E756-4D14-90F4-956BC4113686}"/>
            </a:ext>
          </a:extLst>
        </xdr:cNvPr>
        <xdr:cNvCxnSpPr>
          <a:endCxn id="26" idx="1"/>
        </xdr:cNvCxnSpPr>
      </xdr:nvCxnSpPr>
      <xdr:spPr>
        <a:xfrm flipV="1">
          <a:off x="6324600" y="1482117"/>
          <a:ext cx="1411128" cy="327633"/>
        </a:xfrm>
        <a:prstGeom prst="bentConnector3">
          <a:avLst>
            <a:gd name="adj1" fmla="val 51"/>
          </a:avLst>
        </a:prstGeom>
        <a:ln>
          <a:tailEnd type="arrow"/>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9</xdr:col>
      <xdr:colOff>556247</xdr:colOff>
      <xdr:row>7</xdr:row>
      <xdr:rowOff>148617</xdr:rowOff>
    </xdr:from>
    <xdr:to>
      <xdr:col>16</xdr:col>
      <xdr:colOff>571525</xdr:colOff>
      <xdr:row>23</xdr:row>
      <xdr:rowOff>45082</xdr:rowOff>
    </xdr:to>
    <xdr:cxnSp macro="">
      <xdr:nvCxnSpPr>
        <xdr:cNvPr id="38" name="Szögletes összekötő 18">
          <a:extLst>
            <a:ext uri="{FF2B5EF4-FFF2-40B4-BE49-F238E27FC236}">
              <a16:creationId xmlns:a16="http://schemas.microsoft.com/office/drawing/2014/main" id="{EB2043F3-105E-4299-A011-291586FB3D5A}"/>
            </a:ext>
          </a:extLst>
        </xdr:cNvPr>
        <xdr:cNvCxnSpPr>
          <a:stCxn id="25" idx="2"/>
          <a:endCxn id="26" idx="3"/>
        </xdr:cNvCxnSpPr>
      </xdr:nvCxnSpPr>
      <xdr:spPr>
        <a:xfrm rot="5400000" flipH="1" flipV="1">
          <a:off x="6711653" y="813111"/>
          <a:ext cx="2944465" cy="4282478"/>
        </a:xfrm>
        <a:prstGeom prst="bentConnector4">
          <a:avLst>
            <a:gd name="adj1" fmla="val -7764"/>
            <a:gd name="adj2" fmla="val 105338"/>
          </a:avLst>
        </a:prstGeom>
        <a:ln>
          <a:tailEnd type="arrow"/>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11</xdr:col>
      <xdr:colOff>562300</xdr:colOff>
      <xdr:row>20</xdr:row>
      <xdr:rowOff>57985</xdr:rowOff>
    </xdr:from>
    <xdr:to>
      <xdr:col>12</xdr:col>
      <xdr:colOff>454608</xdr:colOff>
      <xdr:row>21</xdr:row>
      <xdr:rowOff>138499</xdr:rowOff>
    </xdr:to>
    <xdr:cxnSp macro="">
      <xdr:nvCxnSpPr>
        <xdr:cNvPr id="39" name="Szögletes összekötő 19">
          <a:extLst>
            <a:ext uri="{FF2B5EF4-FFF2-40B4-BE49-F238E27FC236}">
              <a16:creationId xmlns:a16="http://schemas.microsoft.com/office/drawing/2014/main" id="{41B50230-90DB-45D4-B4D5-8B49234A1CBC}"/>
            </a:ext>
          </a:extLst>
        </xdr:cNvPr>
        <xdr:cNvCxnSpPr>
          <a:stCxn id="25" idx="3"/>
          <a:endCxn id="28" idx="1"/>
        </xdr:cNvCxnSpPr>
      </xdr:nvCxnSpPr>
      <xdr:spPr>
        <a:xfrm flipV="1">
          <a:off x="7267900" y="3867985"/>
          <a:ext cx="501908" cy="271014"/>
        </a:xfrm>
        <a:prstGeom prst="bentConnector3">
          <a:avLst>
            <a:gd name="adj1" fmla="val 50000"/>
          </a:avLst>
        </a:prstGeom>
        <a:ln>
          <a:tailEnd type="arrow"/>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0</xdr:col>
      <xdr:colOff>190500</xdr:colOff>
      <xdr:row>12</xdr:row>
      <xdr:rowOff>115966</xdr:rowOff>
    </xdr:from>
    <xdr:to>
      <xdr:col>4</xdr:col>
      <xdr:colOff>571500</xdr:colOff>
      <xdr:row>16</xdr:row>
      <xdr:rowOff>20233</xdr:rowOff>
    </xdr:to>
    <xdr:sp macro="" textlink="">
      <xdr:nvSpPr>
        <xdr:cNvPr id="40" name="Téglalap 39">
          <a:extLst>
            <a:ext uri="{FF2B5EF4-FFF2-40B4-BE49-F238E27FC236}">
              <a16:creationId xmlns:a16="http://schemas.microsoft.com/office/drawing/2014/main" id="{E9940402-1D1C-42DB-AB49-D33E6E74D935}"/>
            </a:ext>
          </a:extLst>
        </xdr:cNvPr>
        <xdr:cNvSpPr/>
      </xdr:nvSpPr>
      <xdr:spPr>
        <a:xfrm>
          <a:off x="190500" y="2401966"/>
          <a:ext cx="2819400" cy="666267"/>
        </a:xfrm>
        <a:prstGeom prst="rect">
          <a:avLst/>
        </a:prstGeom>
        <a:solidFill>
          <a:srgbClr val="F79646">
            <a:lumMod val="75000"/>
          </a:srgbClr>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hu-HU" sz="1400" b="1" i="0" u="none" strike="noStrike" kern="0" cap="none" spc="0" normalizeH="0" baseline="0" noProof="0">
              <a:ln>
                <a:noFill/>
              </a:ln>
              <a:solidFill>
                <a:sysClr val="window" lastClr="FFFFFF"/>
              </a:solidFill>
              <a:effectLst/>
              <a:uLnTx/>
              <a:uFillTx/>
              <a:latin typeface="Calibri"/>
              <a:ea typeface="+mn-ea"/>
              <a:cs typeface="+mn-cs"/>
            </a:rPr>
            <a:t>Hazai termelők</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hu-HU" sz="1400" b="1" i="0" u="none" strike="noStrike" kern="0" cap="none" spc="0" normalizeH="0" baseline="0" noProof="0">
              <a:ln>
                <a:noFill/>
              </a:ln>
              <a:solidFill>
                <a:sysClr val="window" lastClr="FFFFFF"/>
              </a:solidFill>
              <a:effectLst/>
              <a:uLnTx/>
              <a:uFillTx/>
              <a:latin typeface="Calibri"/>
              <a:ea typeface="+mn-ea"/>
              <a:cs typeface="+mn-cs"/>
            </a:rPr>
            <a:t>Domestic producers</a:t>
          </a:r>
        </a:p>
      </xdr:txBody>
    </xdr:sp>
    <xdr:clientData/>
  </xdr:twoCellAnchor>
  <xdr:twoCellAnchor>
    <xdr:from>
      <xdr:col>6</xdr:col>
      <xdr:colOff>380047</xdr:colOff>
      <xdr:row>4</xdr:row>
      <xdr:rowOff>57020</xdr:rowOff>
    </xdr:from>
    <xdr:to>
      <xdr:col>10</xdr:col>
      <xdr:colOff>339588</xdr:colOff>
      <xdr:row>7</xdr:row>
      <xdr:rowOff>60686</xdr:rowOff>
    </xdr:to>
    <xdr:sp macro="" textlink="">
      <xdr:nvSpPr>
        <xdr:cNvPr id="41" name="Téglalap 40">
          <a:extLst>
            <a:ext uri="{FF2B5EF4-FFF2-40B4-BE49-F238E27FC236}">
              <a16:creationId xmlns:a16="http://schemas.microsoft.com/office/drawing/2014/main" id="{D1BEF3FA-52B9-4370-B75A-819E56F8F94C}"/>
            </a:ext>
          </a:extLst>
        </xdr:cNvPr>
        <xdr:cNvSpPr/>
      </xdr:nvSpPr>
      <xdr:spPr>
        <a:xfrm>
          <a:off x="4037647" y="819020"/>
          <a:ext cx="2397941" cy="575166"/>
        </a:xfrm>
        <a:prstGeom prst="rect">
          <a:avLst/>
        </a:prstGeom>
        <a:solidFill>
          <a:srgbClr val="F79646">
            <a:lumMod val="75000"/>
          </a:srgbClr>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hu-HU" sz="1400" b="1" i="0" u="none" strike="noStrike" kern="0" cap="none" spc="0" normalizeH="0" baseline="0" noProof="0">
              <a:ln>
                <a:noFill/>
              </a:ln>
              <a:solidFill>
                <a:sysClr val="window" lastClr="FFFFFF"/>
              </a:solidFill>
              <a:effectLst/>
              <a:uLnTx/>
              <a:uFillTx/>
              <a:latin typeface="Calibri"/>
              <a:ea typeface="+mn-ea"/>
              <a:cs typeface="+mn-cs"/>
            </a:rPr>
            <a:t>Import</a:t>
          </a:r>
        </a:p>
      </xdr:txBody>
    </xdr:sp>
    <xdr:clientData/>
  </xdr:twoCellAnchor>
  <xdr:twoCellAnchor>
    <xdr:from>
      <xdr:col>5</xdr:col>
      <xdr:colOff>446280</xdr:colOff>
      <xdr:row>15</xdr:row>
      <xdr:rowOff>66264</xdr:rowOff>
    </xdr:from>
    <xdr:to>
      <xdr:col>9</xdr:col>
      <xdr:colOff>430671</xdr:colOff>
      <xdr:row>19</xdr:row>
      <xdr:rowOff>4619</xdr:rowOff>
    </xdr:to>
    <xdr:sp macro="" textlink="">
      <xdr:nvSpPr>
        <xdr:cNvPr id="42" name="Téglalap 41">
          <a:extLst>
            <a:ext uri="{FF2B5EF4-FFF2-40B4-BE49-F238E27FC236}">
              <a16:creationId xmlns:a16="http://schemas.microsoft.com/office/drawing/2014/main" id="{D196EE2F-988C-40E3-9B3E-BD9007ABA3C3}"/>
            </a:ext>
          </a:extLst>
        </xdr:cNvPr>
        <xdr:cNvSpPr/>
      </xdr:nvSpPr>
      <xdr:spPr>
        <a:xfrm>
          <a:off x="3494280" y="2923764"/>
          <a:ext cx="2422791" cy="700355"/>
        </a:xfrm>
        <a:prstGeom prst="rect">
          <a:avLst/>
        </a:prstGeom>
        <a:solidFill>
          <a:srgbClr val="F79646">
            <a:lumMod val="75000"/>
          </a:srgbClr>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hu-HU" sz="1400" b="1" i="0" u="none" strike="noStrike" kern="0" cap="none" spc="0" normalizeH="0" baseline="0" noProof="0">
              <a:ln>
                <a:noFill/>
              </a:ln>
              <a:solidFill>
                <a:sysClr val="window" lastClr="FFFFFF"/>
              </a:solidFill>
              <a:effectLst/>
              <a:uLnTx/>
              <a:uFillTx/>
              <a:latin typeface="Calibri"/>
              <a:ea typeface="+mn-ea"/>
              <a:cs typeface="+mn-cs"/>
            </a:rPr>
            <a:t>Földgáztárolók</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hu-HU" sz="1400" b="1" i="0" u="none" strike="noStrike" kern="0" cap="none" spc="0" normalizeH="0" baseline="0" noProof="0">
              <a:ln>
                <a:noFill/>
              </a:ln>
              <a:solidFill>
                <a:sysClr val="window" lastClr="FFFFFF"/>
              </a:solidFill>
              <a:effectLst/>
              <a:uLnTx/>
              <a:uFillTx/>
              <a:latin typeface="Calibri"/>
              <a:ea typeface="+mn-ea"/>
              <a:cs typeface="+mn-cs"/>
            </a:rPr>
            <a:t>Natural gas storage facilities</a:t>
          </a:r>
        </a:p>
      </xdr:txBody>
    </xdr:sp>
    <xdr:clientData/>
  </xdr:twoCellAnchor>
  <xdr:twoCellAnchor>
    <xdr:from>
      <xdr:col>6</xdr:col>
      <xdr:colOff>372716</xdr:colOff>
      <xdr:row>9</xdr:row>
      <xdr:rowOff>107673</xdr:rowOff>
    </xdr:from>
    <xdr:to>
      <xdr:col>10</xdr:col>
      <xdr:colOff>346912</xdr:colOff>
      <xdr:row>13</xdr:row>
      <xdr:rowOff>44121</xdr:rowOff>
    </xdr:to>
    <xdr:sp macro="" textlink="">
      <xdr:nvSpPr>
        <xdr:cNvPr id="43" name="Téglalap 42">
          <a:extLst>
            <a:ext uri="{FF2B5EF4-FFF2-40B4-BE49-F238E27FC236}">
              <a16:creationId xmlns:a16="http://schemas.microsoft.com/office/drawing/2014/main" id="{853D8B0F-2E75-490E-AD94-7DEA0334194E}"/>
            </a:ext>
          </a:extLst>
        </xdr:cNvPr>
        <xdr:cNvSpPr/>
      </xdr:nvSpPr>
      <xdr:spPr>
        <a:xfrm>
          <a:off x="4030316" y="1822173"/>
          <a:ext cx="2412596" cy="698448"/>
        </a:xfrm>
        <a:prstGeom prst="rect">
          <a:avLst/>
        </a:prstGeom>
        <a:solidFill>
          <a:srgbClr val="F79646">
            <a:lumMod val="75000"/>
          </a:srgbClr>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hu-HU" sz="1400" b="1" i="0" u="none" strike="noStrike" kern="0" cap="none" spc="0" normalizeH="0" baseline="0" noProof="0">
              <a:ln>
                <a:noFill/>
              </a:ln>
              <a:solidFill>
                <a:sysClr val="window" lastClr="FFFFFF"/>
              </a:solidFill>
              <a:effectLst/>
              <a:uLnTx/>
              <a:uFillTx/>
              <a:latin typeface="Calibri"/>
              <a:ea typeface="+mn-ea"/>
              <a:cs typeface="+mn-cs"/>
            </a:rPr>
            <a:t>Szállítási rendszerüzemeltető Transmission system operator</a:t>
          </a:r>
        </a:p>
      </xdr:txBody>
    </xdr:sp>
    <xdr:clientData/>
  </xdr:twoCellAnchor>
  <xdr:twoCellAnchor>
    <xdr:from>
      <xdr:col>7</xdr:col>
      <xdr:colOff>550194</xdr:colOff>
      <xdr:row>20</xdr:row>
      <xdr:rowOff>41416</xdr:rowOff>
    </xdr:from>
    <xdr:to>
      <xdr:col>11</xdr:col>
      <xdr:colOff>562300</xdr:colOff>
      <xdr:row>23</xdr:row>
      <xdr:rowOff>45082</xdr:rowOff>
    </xdr:to>
    <xdr:sp macro="" textlink="">
      <xdr:nvSpPr>
        <xdr:cNvPr id="44" name="Téglalap 43">
          <a:extLst>
            <a:ext uri="{FF2B5EF4-FFF2-40B4-BE49-F238E27FC236}">
              <a16:creationId xmlns:a16="http://schemas.microsoft.com/office/drawing/2014/main" id="{599A57D3-4409-4143-9CF9-0973832E6765}"/>
            </a:ext>
          </a:extLst>
        </xdr:cNvPr>
        <xdr:cNvSpPr/>
      </xdr:nvSpPr>
      <xdr:spPr>
        <a:xfrm>
          <a:off x="4817394" y="3851416"/>
          <a:ext cx="2450506" cy="575166"/>
        </a:xfrm>
        <a:prstGeom prst="rect">
          <a:avLst/>
        </a:prstGeom>
        <a:solidFill>
          <a:srgbClr val="F79646">
            <a:lumMod val="75000"/>
          </a:srgbClr>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hu-HU" sz="1400" b="1" i="0" u="none" strike="noStrike" kern="0" cap="none" spc="0" normalizeH="0" baseline="0" noProof="0">
              <a:ln>
                <a:noFill/>
              </a:ln>
              <a:solidFill>
                <a:sysClr val="window" lastClr="FFFFFF"/>
              </a:solidFill>
              <a:effectLst/>
              <a:uLnTx/>
              <a:uFillTx/>
              <a:latin typeface="Calibri"/>
              <a:ea typeface="+mn-ea"/>
              <a:cs typeface="+mn-cs"/>
            </a:rPr>
            <a:t>Elosztók</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hu-HU" sz="1400" b="1" i="0" u="none" strike="noStrike" kern="0" cap="none" spc="0" normalizeH="0" baseline="0" noProof="0">
              <a:ln>
                <a:noFill/>
              </a:ln>
              <a:solidFill>
                <a:sysClr val="window" lastClr="FFFFFF"/>
              </a:solidFill>
              <a:effectLst/>
              <a:uLnTx/>
              <a:uFillTx/>
              <a:latin typeface="Calibri"/>
              <a:ea typeface="+mn-ea"/>
              <a:cs typeface="+mn-cs"/>
            </a:rPr>
            <a:t>distribution system operators</a:t>
          </a:r>
        </a:p>
      </xdr:txBody>
    </xdr:sp>
    <xdr:clientData/>
  </xdr:twoCellAnchor>
  <xdr:twoCellAnchor>
    <xdr:from>
      <xdr:col>12</xdr:col>
      <xdr:colOff>420528</xdr:colOff>
      <xdr:row>4</xdr:row>
      <xdr:rowOff>90162</xdr:rowOff>
    </xdr:from>
    <xdr:to>
      <xdr:col>16</xdr:col>
      <xdr:colOff>571525</xdr:colOff>
      <xdr:row>11</xdr:row>
      <xdr:rowOff>16572</xdr:rowOff>
    </xdr:to>
    <xdr:sp macro="" textlink="">
      <xdr:nvSpPr>
        <xdr:cNvPr id="45" name="Téglalap 44">
          <a:extLst>
            <a:ext uri="{FF2B5EF4-FFF2-40B4-BE49-F238E27FC236}">
              <a16:creationId xmlns:a16="http://schemas.microsoft.com/office/drawing/2014/main" id="{34217351-B4E7-47F4-B2CF-3C12C0F3020D}"/>
            </a:ext>
          </a:extLst>
        </xdr:cNvPr>
        <xdr:cNvSpPr/>
      </xdr:nvSpPr>
      <xdr:spPr>
        <a:xfrm>
          <a:off x="7735728" y="852162"/>
          <a:ext cx="2589397" cy="1259910"/>
        </a:xfrm>
        <a:prstGeom prst="rect">
          <a:avLst/>
        </a:prstGeom>
        <a:solidFill>
          <a:srgbClr val="F79646">
            <a:lumMod val="75000"/>
          </a:srgbClr>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hu-HU" sz="1200" b="1" i="0" u="none" strike="noStrike" kern="0" cap="none" spc="0" normalizeH="0" baseline="0" noProof="0">
              <a:ln>
                <a:noFill/>
              </a:ln>
              <a:solidFill>
                <a:sysClr val="window" lastClr="FFFFFF"/>
              </a:solidFill>
              <a:effectLst/>
              <a:uLnTx/>
              <a:uFillTx/>
              <a:latin typeface="Calibri"/>
              <a:ea typeface="+mn-ea"/>
              <a:cs typeface="+mn-cs"/>
            </a:rPr>
            <a:t>Nem egyetemes szolgáltatás keretében vételező felhasználók</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hu-HU" sz="1200" b="1" i="0" u="none" strike="noStrike" kern="0" cap="none" spc="0" normalizeH="0" baseline="0" noProof="0">
              <a:ln>
                <a:noFill/>
              </a:ln>
              <a:solidFill>
                <a:sysClr val="window" lastClr="FFFFFF"/>
              </a:solidFill>
              <a:effectLst/>
              <a:uLnTx/>
              <a:uFillTx/>
              <a:latin typeface="Calibri"/>
              <a:ea typeface="+mn-ea"/>
              <a:cs typeface="+mn-cs"/>
            </a:rPr>
            <a:t>Customers purchasing outside the universal service</a:t>
          </a:r>
        </a:p>
      </xdr:txBody>
    </xdr:sp>
    <xdr:clientData/>
  </xdr:twoCellAnchor>
  <xdr:twoCellAnchor>
    <xdr:from>
      <xdr:col>12</xdr:col>
      <xdr:colOff>421484</xdr:colOff>
      <xdr:row>12</xdr:row>
      <xdr:rowOff>149101</xdr:rowOff>
    </xdr:from>
    <xdr:to>
      <xdr:col>16</xdr:col>
      <xdr:colOff>538395</xdr:colOff>
      <xdr:row>15</xdr:row>
      <xdr:rowOff>152767</xdr:rowOff>
    </xdr:to>
    <xdr:sp macro="" textlink="">
      <xdr:nvSpPr>
        <xdr:cNvPr id="46" name="Téglalap 45">
          <a:extLst>
            <a:ext uri="{FF2B5EF4-FFF2-40B4-BE49-F238E27FC236}">
              <a16:creationId xmlns:a16="http://schemas.microsoft.com/office/drawing/2014/main" id="{12F8CF20-B3AD-4A15-9CE4-1A3D0224DA40}"/>
            </a:ext>
          </a:extLst>
        </xdr:cNvPr>
        <xdr:cNvSpPr/>
      </xdr:nvSpPr>
      <xdr:spPr>
        <a:xfrm>
          <a:off x="7736684" y="2435101"/>
          <a:ext cx="2555311" cy="575166"/>
        </a:xfrm>
        <a:prstGeom prst="rect">
          <a:avLst/>
        </a:prstGeom>
        <a:solidFill>
          <a:srgbClr val="F79646">
            <a:lumMod val="75000"/>
          </a:srgbClr>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hu-HU" sz="1400" b="1" i="0" u="none" strike="noStrike" kern="0" cap="none" spc="0" normalizeH="0" baseline="0" noProof="0">
              <a:ln>
                <a:noFill/>
              </a:ln>
              <a:solidFill>
                <a:sysClr val="window" lastClr="FFFFFF"/>
              </a:solidFill>
              <a:effectLst/>
              <a:uLnTx/>
              <a:uFillTx/>
              <a:latin typeface="Calibri"/>
              <a:ea typeface="+mn-ea"/>
              <a:cs typeface="+mn-cs"/>
            </a:rPr>
            <a:t>Export</a:t>
          </a:r>
        </a:p>
      </xdr:txBody>
    </xdr:sp>
    <xdr:clientData/>
  </xdr:twoCellAnchor>
  <xdr:twoCellAnchor>
    <xdr:from>
      <xdr:col>12</xdr:col>
      <xdr:colOff>454608</xdr:colOff>
      <xdr:row>17</xdr:row>
      <xdr:rowOff>8292</xdr:rowOff>
    </xdr:from>
    <xdr:to>
      <xdr:col>16</xdr:col>
      <xdr:colOff>604658</xdr:colOff>
      <xdr:row>23</xdr:row>
      <xdr:rowOff>107677</xdr:rowOff>
    </xdr:to>
    <xdr:sp macro="" textlink="">
      <xdr:nvSpPr>
        <xdr:cNvPr id="47" name="Téglalap 46">
          <a:extLst>
            <a:ext uri="{FF2B5EF4-FFF2-40B4-BE49-F238E27FC236}">
              <a16:creationId xmlns:a16="http://schemas.microsoft.com/office/drawing/2014/main" id="{AF2B40FC-0E47-41A0-94F9-9F3C3072D5E2}"/>
            </a:ext>
          </a:extLst>
        </xdr:cNvPr>
        <xdr:cNvSpPr/>
      </xdr:nvSpPr>
      <xdr:spPr>
        <a:xfrm>
          <a:off x="7769808" y="3246792"/>
          <a:ext cx="2588450" cy="1242385"/>
        </a:xfrm>
        <a:prstGeom prst="rect">
          <a:avLst/>
        </a:prstGeom>
        <a:solidFill>
          <a:srgbClr val="F79646">
            <a:lumMod val="75000"/>
          </a:srgbClr>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hu-HU" sz="1300" b="1" i="0" u="none" strike="noStrike" kern="0" cap="none" spc="0" normalizeH="0" baseline="0" noProof="0">
              <a:ln>
                <a:noFill/>
              </a:ln>
              <a:solidFill>
                <a:sysClr val="window" lastClr="FFFFFF"/>
              </a:solidFill>
              <a:effectLst/>
              <a:uLnTx/>
              <a:uFillTx/>
              <a:latin typeface="Calibri"/>
              <a:ea typeface="+mn-ea"/>
              <a:cs typeface="+mn-cs"/>
            </a:rPr>
            <a:t>Egyetemes szolgáltatás keretében vételező fogyasztók</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hu-HU" sz="1300" b="1" i="0" u="none" strike="noStrike" kern="0" cap="none" spc="0" normalizeH="0" baseline="0" noProof="0">
              <a:ln>
                <a:noFill/>
              </a:ln>
              <a:solidFill>
                <a:sysClr val="window" lastClr="FFFFFF"/>
              </a:solidFill>
              <a:effectLst/>
              <a:uLnTx/>
              <a:uFillTx/>
              <a:latin typeface="Calibri"/>
              <a:ea typeface="+mn-ea"/>
              <a:cs typeface="+mn-cs"/>
            </a:rPr>
            <a:t>Customer purchasing under universal service</a:t>
          </a:r>
        </a:p>
      </xdr:txBody>
    </xdr:sp>
    <xdr:clientData/>
  </xdr:twoCellAnchor>
  <xdr:twoCellAnchor>
    <xdr:from>
      <xdr:col>4</xdr:col>
      <xdr:colOff>571500</xdr:colOff>
      <xdr:row>14</xdr:row>
      <xdr:rowOff>68100</xdr:rowOff>
    </xdr:from>
    <xdr:to>
      <xdr:col>5</xdr:col>
      <xdr:colOff>446280</xdr:colOff>
      <xdr:row>17</xdr:row>
      <xdr:rowOff>35442</xdr:rowOff>
    </xdr:to>
    <xdr:cxnSp macro="">
      <xdr:nvCxnSpPr>
        <xdr:cNvPr id="48" name="Szögletes összekötő 9">
          <a:extLst>
            <a:ext uri="{FF2B5EF4-FFF2-40B4-BE49-F238E27FC236}">
              <a16:creationId xmlns:a16="http://schemas.microsoft.com/office/drawing/2014/main" id="{911535FC-F9E4-4FEF-9947-700C3A4ADC05}"/>
            </a:ext>
          </a:extLst>
        </xdr:cNvPr>
        <xdr:cNvCxnSpPr>
          <a:stCxn id="40" idx="3"/>
          <a:endCxn id="42" idx="1"/>
        </xdr:cNvCxnSpPr>
      </xdr:nvCxnSpPr>
      <xdr:spPr>
        <a:xfrm>
          <a:off x="3009900" y="2735100"/>
          <a:ext cx="484380" cy="538842"/>
        </a:xfrm>
        <a:prstGeom prst="bentConnector3">
          <a:avLst/>
        </a:prstGeom>
        <a:ln>
          <a:headEnd type="arrow"/>
          <a:tailEnd type="arrow"/>
        </a:ln>
      </xdr:spPr>
      <xdr:style>
        <a:lnRef idx="3">
          <a:schemeClr val="accent3"/>
        </a:lnRef>
        <a:fillRef idx="0">
          <a:schemeClr val="accent3"/>
        </a:fillRef>
        <a:effectRef idx="2">
          <a:schemeClr val="accent3"/>
        </a:effectRef>
        <a:fontRef idx="minor">
          <a:schemeClr val="tx1"/>
        </a:fontRef>
      </xdr:style>
    </xdr:cxnSp>
    <xdr:clientData/>
  </xdr:twoCellAnchor>
  <xdr:twoCellAnchor>
    <xdr:from>
      <xdr:col>4</xdr:col>
      <xdr:colOff>561975</xdr:colOff>
      <xdr:row>11</xdr:row>
      <xdr:rowOff>75897</xdr:rowOff>
    </xdr:from>
    <xdr:to>
      <xdr:col>6</xdr:col>
      <xdr:colOff>372716</xdr:colOff>
      <xdr:row>13</xdr:row>
      <xdr:rowOff>85725</xdr:rowOff>
    </xdr:to>
    <xdr:cxnSp macro="">
      <xdr:nvCxnSpPr>
        <xdr:cNvPr id="49" name="Szögletes összekötő 10">
          <a:extLst>
            <a:ext uri="{FF2B5EF4-FFF2-40B4-BE49-F238E27FC236}">
              <a16:creationId xmlns:a16="http://schemas.microsoft.com/office/drawing/2014/main" id="{BF418D24-1D81-4F87-9D92-86DF1186E577}"/>
            </a:ext>
          </a:extLst>
        </xdr:cNvPr>
        <xdr:cNvCxnSpPr>
          <a:endCxn id="43" idx="1"/>
        </xdr:cNvCxnSpPr>
      </xdr:nvCxnSpPr>
      <xdr:spPr>
        <a:xfrm flipV="1">
          <a:off x="3000375" y="2171397"/>
          <a:ext cx="1029941" cy="390828"/>
        </a:xfrm>
        <a:prstGeom prst="bentConnector3">
          <a:avLst>
            <a:gd name="adj1" fmla="val 50000"/>
          </a:avLst>
        </a:prstGeom>
        <a:ln>
          <a:headEnd type="arrow"/>
          <a:tailEnd type="arrow"/>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2</xdr:col>
      <xdr:colOff>380999</xdr:colOff>
      <xdr:row>4</xdr:row>
      <xdr:rowOff>90163</xdr:rowOff>
    </xdr:from>
    <xdr:to>
      <xdr:col>14</xdr:col>
      <xdr:colOff>496026</xdr:colOff>
      <xdr:row>12</xdr:row>
      <xdr:rowOff>115967</xdr:rowOff>
    </xdr:to>
    <xdr:cxnSp macro="">
      <xdr:nvCxnSpPr>
        <xdr:cNvPr id="50" name="Szögletes összekötő 11">
          <a:extLst>
            <a:ext uri="{FF2B5EF4-FFF2-40B4-BE49-F238E27FC236}">
              <a16:creationId xmlns:a16="http://schemas.microsoft.com/office/drawing/2014/main" id="{A6404FF4-EFAA-41B1-86F7-8978A0645295}"/>
            </a:ext>
          </a:extLst>
        </xdr:cNvPr>
        <xdr:cNvCxnSpPr>
          <a:stCxn id="40" idx="0"/>
          <a:endCxn id="45" idx="0"/>
        </xdr:cNvCxnSpPr>
      </xdr:nvCxnSpPr>
      <xdr:spPr>
        <a:xfrm rot="5400000" flipH="1" flipV="1">
          <a:off x="4540411" y="-2088049"/>
          <a:ext cx="1549804" cy="7430227"/>
        </a:xfrm>
        <a:prstGeom prst="bentConnector3">
          <a:avLst>
            <a:gd name="adj1" fmla="val 114750"/>
          </a:avLst>
        </a:prstGeom>
        <a:ln>
          <a:tailEnd type="arrow"/>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7</xdr:col>
      <xdr:colOff>438476</xdr:colOff>
      <xdr:row>13</xdr:row>
      <xdr:rowOff>47628</xdr:rowOff>
    </xdr:from>
    <xdr:to>
      <xdr:col>8</xdr:col>
      <xdr:colOff>76200</xdr:colOff>
      <xdr:row>15</xdr:row>
      <xdr:rowOff>66264</xdr:rowOff>
    </xdr:to>
    <xdr:cxnSp macro="">
      <xdr:nvCxnSpPr>
        <xdr:cNvPr id="51" name="Szögletes összekötő 12">
          <a:extLst>
            <a:ext uri="{FF2B5EF4-FFF2-40B4-BE49-F238E27FC236}">
              <a16:creationId xmlns:a16="http://schemas.microsoft.com/office/drawing/2014/main" id="{259474FF-DDFA-4DE1-B3B3-973AA5666C0F}"/>
            </a:ext>
          </a:extLst>
        </xdr:cNvPr>
        <xdr:cNvCxnSpPr>
          <a:endCxn id="42" idx="0"/>
        </xdr:cNvCxnSpPr>
      </xdr:nvCxnSpPr>
      <xdr:spPr>
        <a:xfrm rot="5400000">
          <a:off x="4629520" y="2600284"/>
          <a:ext cx="399636" cy="247324"/>
        </a:xfrm>
        <a:prstGeom prst="bentConnector3">
          <a:avLst>
            <a:gd name="adj1" fmla="val 50000"/>
          </a:avLst>
        </a:prstGeom>
        <a:ln>
          <a:headEnd type="arrow"/>
          <a:tailEnd type="arrow"/>
        </a:ln>
      </xdr:spPr>
      <xdr:style>
        <a:lnRef idx="3">
          <a:schemeClr val="accent3"/>
        </a:lnRef>
        <a:fillRef idx="0">
          <a:schemeClr val="accent3"/>
        </a:fillRef>
        <a:effectRef idx="2">
          <a:schemeClr val="accent3"/>
        </a:effectRef>
        <a:fontRef idx="minor">
          <a:schemeClr val="tx1"/>
        </a:fontRef>
      </xdr:style>
    </xdr:cxnSp>
    <xdr:clientData/>
  </xdr:twoCellAnchor>
  <xdr:twoCellAnchor>
    <xdr:from>
      <xdr:col>8</xdr:col>
      <xdr:colOff>359815</xdr:colOff>
      <xdr:row>7</xdr:row>
      <xdr:rowOff>60685</xdr:rowOff>
    </xdr:from>
    <xdr:to>
      <xdr:col>8</xdr:col>
      <xdr:colOff>359819</xdr:colOff>
      <xdr:row>9</xdr:row>
      <xdr:rowOff>107672</xdr:rowOff>
    </xdr:to>
    <xdr:cxnSp macro="">
      <xdr:nvCxnSpPr>
        <xdr:cNvPr id="52" name="Szögletes összekötő 13">
          <a:extLst>
            <a:ext uri="{FF2B5EF4-FFF2-40B4-BE49-F238E27FC236}">
              <a16:creationId xmlns:a16="http://schemas.microsoft.com/office/drawing/2014/main" id="{5D9121CB-F32D-4B90-8933-30A9C47DC8E5}"/>
            </a:ext>
          </a:extLst>
        </xdr:cNvPr>
        <xdr:cNvCxnSpPr>
          <a:stCxn id="41" idx="2"/>
          <a:endCxn id="43" idx="0"/>
        </xdr:cNvCxnSpPr>
      </xdr:nvCxnSpPr>
      <xdr:spPr>
        <a:xfrm rot="5400000">
          <a:off x="5022623" y="1608177"/>
          <a:ext cx="427987" cy="4"/>
        </a:xfrm>
        <a:prstGeom prst="bentConnector3">
          <a:avLst>
            <a:gd name="adj1" fmla="val 50000"/>
          </a:avLst>
        </a:prstGeom>
        <a:ln>
          <a:tailEnd type="arrow"/>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8</xdr:col>
      <xdr:colOff>368099</xdr:colOff>
      <xdr:row>13</xdr:row>
      <xdr:rowOff>44122</xdr:rowOff>
    </xdr:from>
    <xdr:to>
      <xdr:col>9</xdr:col>
      <xdr:colOff>556247</xdr:colOff>
      <xdr:row>20</xdr:row>
      <xdr:rowOff>41416</xdr:rowOff>
    </xdr:to>
    <xdr:cxnSp macro="">
      <xdr:nvCxnSpPr>
        <xdr:cNvPr id="53" name="Szögletes összekötő 14">
          <a:extLst>
            <a:ext uri="{FF2B5EF4-FFF2-40B4-BE49-F238E27FC236}">
              <a16:creationId xmlns:a16="http://schemas.microsoft.com/office/drawing/2014/main" id="{2D2356E0-C212-45BD-8FA0-DB2C6FC5FF84}"/>
            </a:ext>
          </a:extLst>
        </xdr:cNvPr>
        <xdr:cNvCxnSpPr>
          <a:stCxn id="44" idx="0"/>
        </xdr:cNvCxnSpPr>
      </xdr:nvCxnSpPr>
      <xdr:spPr>
        <a:xfrm rot="16200000" flipV="1">
          <a:off x="4978376" y="2787145"/>
          <a:ext cx="1330794" cy="797748"/>
        </a:xfrm>
        <a:prstGeom prst="bentConnector3">
          <a:avLst>
            <a:gd name="adj1" fmla="val 84854"/>
          </a:avLst>
        </a:prstGeom>
        <a:ln>
          <a:headEnd type="arrow"/>
          <a:tailEnd type="arrow"/>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2</xdr:col>
      <xdr:colOff>381000</xdr:colOff>
      <xdr:row>16</xdr:row>
      <xdr:rowOff>20233</xdr:rowOff>
    </xdr:from>
    <xdr:to>
      <xdr:col>7</xdr:col>
      <xdr:colOff>550194</xdr:colOff>
      <xdr:row>21</xdr:row>
      <xdr:rowOff>138499</xdr:rowOff>
    </xdr:to>
    <xdr:cxnSp macro="">
      <xdr:nvCxnSpPr>
        <xdr:cNvPr id="54" name="Szögletes összekötő 15">
          <a:extLst>
            <a:ext uri="{FF2B5EF4-FFF2-40B4-BE49-F238E27FC236}">
              <a16:creationId xmlns:a16="http://schemas.microsoft.com/office/drawing/2014/main" id="{E630510B-C0EC-457B-808E-93A4F62FF2D5}"/>
            </a:ext>
          </a:extLst>
        </xdr:cNvPr>
        <xdr:cNvCxnSpPr>
          <a:stCxn id="44" idx="1"/>
          <a:endCxn id="40" idx="2"/>
        </xdr:cNvCxnSpPr>
      </xdr:nvCxnSpPr>
      <xdr:spPr>
        <a:xfrm rot="10800000">
          <a:off x="1600200" y="3068233"/>
          <a:ext cx="3217194" cy="1070766"/>
        </a:xfrm>
        <a:prstGeom prst="bentConnector2">
          <a:avLst/>
        </a:prstGeom>
        <a:ln>
          <a:headEnd type="arrow"/>
          <a:tailEnd type="arrow"/>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10</xdr:col>
      <xdr:colOff>190500</xdr:colOff>
      <xdr:row>13</xdr:row>
      <xdr:rowOff>47625</xdr:rowOff>
    </xdr:from>
    <xdr:to>
      <xdr:col>12</xdr:col>
      <xdr:colOff>421484</xdr:colOff>
      <xdr:row>14</xdr:row>
      <xdr:rowOff>55684</xdr:rowOff>
    </xdr:to>
    <xdr:cxnSp macro="">
      <xdr:nvCxnSpPr>
        <xdr:cNvPr id="55" name="Szögletes összekötő 16">
          <a:extLst>
            <a:ext uri="{FF2B5EF4-FFF2-40B4-BE49-F238E27FC236}">
              <a16:creationId xmlns:a16="http://schemas.microsoft.com/office/drawing/2014/main" id="{1D5B8171-877B-4C78-B209-A7AA3311D5B5}"/>
            </a:ext>
          </a:extLst>
        </xdr:cNvPr>
        <xdr:cNvCxnSpPr>
          <a:endCxn id="46" idx="1"/>
        </xdr:cNvCxnSpPr>
      </xdr:nvCxnSpPr>
      <xdr:spPr>
        <a:xfrm>
          <a:off x="6286500" y="2524125"/>
          <a:ext cx="1450184" cy="198559"/>
        </a:xfrm>
        <a:prstGeom prst="bentConnector3">
          <a:avLst>
            <a:gd name="adj1" fmla="val 82"/>
          </a:avLst>
        </a:prstGeom>
        <a:ln>
          <a:tailEnd type="arrow"/>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10</xdr:col>
      <xdr:colOff>228600</xdr:colOff>
      <xdr:row>7</xdr:row>
      <xdr:rowOff>148617</xdr:rowOff>
    </xdr:from>
    <xdr:to>
      <xdr:col>12</xdr:col>
      <xdr:colOff>420528</xdr:colOff>
      <xdr:row>9</xdr:row>
      <xdr:rowOff>95250</xdr:rowOff>
    </xdr:to>
    <xdr:cxnSp macro="">
      <xdr:nvCxnSpPr>
        <xdr:cNvPr id="56" name="Szögletes összekötő 17">
          <a:extLst>
            <a:ext uri="{FF2B5EF4-FFF2-40B4-BE49-F238E27FC236}">
              <a16:creationId xmlns:a16="http://schemas.microsoft.com/office/drawing/2014/main" id="{9F274F23-1DC5-4725-B3BB-5F0C0790183B}"/>
            </a:ext>
          </a:extLst>
        </xdr:cNvPr>
        <xdr:cNvCxnSpPr>
          <a:endCxn id="45" idx="1"/>
        </xdr:cNvCxnSpPr>
      </xdr:nvCxnSpPr>
      <xdr:spPr>
        <a:xfrm flipV="1">
          <a:off x="6324600" y="1482117"/>
          <a:ext cx="1411128" cy="327633"/>
        </a:xfrm>
        <a:prstGeom prst="bentConnector3">
          <a:avLst>
            <a:gd name="adj1" fmla="val 51"/>
          </a:avLst>
        </a:prstGeom>
        <a:ln>
          <a:tailEnd type="arrow"/>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9</xdr:col>
      <xdr:colOff>556247</xdr:colOff>
      <xdr:row>7</xdr:row>
      <xdr:rowOff>148617</xdr:rowOff>
    </xdr:from>
    <xdr:to>
      <xdr:col>16</xdr:col>
      <xdr:colOff>571525</xdr:colOff>
      <xdr:row>23</xdr:row>
      <xdr:rowOff>45082</xdr:rowOff>
    </xdr:to>
    <xdr:cxnSp macro="">
      <xdr:nvCxnSpPr>
        <xdr:cNvPr id="57" name="Szögletes összekötő 18">
          <a:extLst>
            <a:ext uri="{FF2B5EF4-FFF2-40B4-BE49-F238E27FC236}">
              <a16:creationId xmlns:a16="http://schemas.microsoft.com/office/drawing/2014/main" id="{D3A63777-90C6-4FC4-AEF3-3FDE9428E2FE}"/>
            </a:ext>
          </a:extLst>
        </xdr:cNvPr>
        <xdr:cNvCxnSpPr>
          <a:stCxn id="44" idx="2"/>
          <a:endCxn id="45" idx="3"/>
        </xdr:cNvCxnSpPr>
      </xdr:nvCxnSpPr>
      <xdr:spPr>
        <a:xfrm rot="5400000" flipH="1" flipV="1">
          <a:off x="6711653" y="813111"/>
          <a:ext cx="2944465" cy="4282478"/>
        </a:xfrm>
        <a:prstGeom prst="bentConnector4">
          <a:avLst>
            <a:gd name="adj1" fmla="val -7764"/>
            <a:gd name="adj2" fmla="val 105338"/>
          </a:avLst>
        </a:prstGeom>
        <a:ln>
          <a:tailEnd type="arrow"/>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11</xdr:col>
      <xdr:colOff>562300</xdr:colOff>
      <xdr:row>20</xdr:row>
      <xdr:rowOff>57985</xdr:rowOff>
    </xdr:from>
    <xdr:to>
      <xdr:col>12</xdr:col>
      <xdr:colOff>454608</xdr:colOff>
      <xdr:row>21</xdr:row>
      <xdr:rowOff>138499</xdr:rowOff>
    </xdr:to>
    <xdr:cxnSp macro="">
      <xdr:nvCxnSpPr>
        <xdr:cNvPr id="58" name="Szögletes összekötő 19">
          <a:extLst>
            <a:ext uri="{FF2B5EF4-FFF2-40B4-BE49-F238E27FC236}">
              <a16:creationId xmlns:a16="http://schemas.microsoft.com/office/drawing/2014/main" id="{1FCBFB70-FB00-4CB0-9E7F-69F244619098}"/>
            </a:ext>
          </a:extLst>
        </xdr:cNvPr>
        <xdr:cNvCxnSpPr>
          <a:stCxn id="44" idx="3"/>
          <a:endCxn id="47" idx="1"/>
        </xdr:cNvCxnSpPr>
      </xdr:nvCxnSpPr>
      <xdr:spPr>
        <a:xfrm flipV="1">
          <a:off x="7267900" y="3867985"/>
          <a:ext cx="501908" cy="271014"/>
        </a:xfrm>
        <a:prstGeom prst="bentConnector3">
          <a:avLst>
            <a:gd name="adj1" fmla="val 50000"/>
          </a:avLst>
        </a:prstGeom>
        <a:ln>
          <a:tailEnd type="arrow"/>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0</xdr:col>
      <xdr:colOff>190500</xdr:colOff>
      <xdr:row>12</xdr:row>
      <xdr:rowOff>115966</xdr:rowOff>
    </xdr:from>
    <xdr:to>
      <xdr:col>4</xdr:col>
      <xdr:colOff>571500</xdr:colOff>
      <xdr:row>16</xdr:row>
      <xdr:rowOff>20233</xdr:rowOff>
    </xdr:to>
    <xdr:sp macro="" textlink="">
      <xdr:nvSpPr>
        <xdr:cNvPr id="78" name="Téglalap 77">
          <a:extLst>
            <a:ext uri="{FF2B5EF4-FFF2-40B4-BE49-F238E27FC236}">
              <a16:creationId xmlns:a16="http://schemas.microsoft.com/office/drawing/2014/main" id="{5B41F040-8FE2-4270-A9FE-753FF8D3C6FD}"/>
            </a:ext>
          </a:extLst>
        </xdr:cNvPr>
        <xdr:cNvSpPr/>
      </xdr:nvSpPr>
      <xdr:spPr>
        <a:xfrm>
          <a:off x="190500" y="2401966"/>
          <a:ext cx="2819400" cy="666267"/>
        </a:xfrm>
        <a:prstGeom prst="rect">
          <a:avLst/>
        </a:prstGeom>
        <a:solidFill>
          <a:srgbClr val="F79646">
            <a:lumMod val="75000"/>
          </a:srgbClr>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hu-HU" sz="1400" b="1" i="0" u="none" strike="noStrike" kern="0" cap="none" spc="0" normalizeH="0" baseline="0" noProof="0">
              <a:ln>
                <a:noFill/>
              </a:ln>
              <a:solidFill>
                <a:sysClr val="window" lastClr="FFFFFF"/>
              </a:solidFill>
              <a:effectLst/>
              <a:uLnTx/>
              <a:uFillTx/>
              <a:latin typeface="Calibri"/>
              <a:ea typeface="+mn-ea"/>
              <a:cs typeface="+mn-cs"/>
            </a:rPr>
            <a:t>Hazai termelők</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hu-HU" sz="1400" b="1" i="0" u="none" strike="noStrike" kern="0" cap="none" spc="0" normalizeH="0" baseline="0" noProof="0">
              <a:ln>
                <a:noFill/>
              </a:ln>
              <a:solidFill>
                <a:sysClr val="window" lastClr="FFFFFF"/>
              </a:solidFill>
              <a:effectLst/>
              <a:uLnTx/>
              <a:uFillTx/>
              <a:latin typeface="Calibri"/>
              <a:ea typeface="+mn-ea"/>
              <a:cs typeface="+mn-cs"/>
            </a:rPr>
            <a:t>Domestic producers</a:t>
          </a:r>
        </a:p>
      </xdr:txBody>
    </xdr:sp>
    <xdr:clientData/>
  </xdr:twoCellAnchor>
  <xdr:twoCellAnchor>
    <xdr:from>
      <xdr:col>6</xdr:col>
      <xdr:colOff>380047</xdr:colOff>
      <xdr:row>4</xdr:row>
      <xdr:rowOff>57020</xdr:rowOff>
    </xdr:from>
    <xdr:to>
      <xdr:col>10</xdr:col>
      <xdr:colOff>339588</xdr:colOff>
      <xdr:row>7</xdr:row>
      <xdr:rowOff>60686</xdr:rowOff>
    </xdr:to>
    <xdr:sp macro="" textlink="">
      <xdr:nvSpPr>
        <xdr:cNvPr id="79" name="Téglalap 78">
          <a:extLst>
            <a:ext uri="{FF2B5EF4-FFF2-40B4-BE49-F238E27FC236}">
              <a16:creationId xmlns:a16="http://schemas.microsoft.com/office/drawing/2014/main" id="{2FB087CF-A16B-44D7-A1D4-A93B9225642C}"/>
            </a:ext>
          </a:extLst>
        </xdr:cNvPr>
        <xdr:cNvSpPr/>
      </xdr:nvSpPr>
      <xdr:spPr>
        <a:xfrm>
          <a:off x="4037647" y="819020"/>
          <a:ext cx="2397941" cy="575166"/>
        </a:xfrm>
        <a:prstGeom prst="rect">
          <a:avLst/>
        </a:prstGeom>
        <a:solidFill>
          <a:srgbClr val="F79646">
            <a:lumMod val="75000"/>
          </a:srgbClr>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hu-HU" sz="1400" b="1" i="0" u="none" strike="noStrike" kern="0" cap="none" spc="0" normalizeH="0" baseline="0" noProof="0">
              <a:ln>
                <a:noFill/>
              </a:ln>
              <a:solidFill>
                <a:sysClr val="window" lastClr="FFFFFF"/>
              </a:solidFill>
              <a:effectLst/>
              <a:uLnTx/>
              <a:uFillTx/>
              <a:latin typeface="Calibri"/>
              <a:ea typeface="+mn-ea"/>
              <a:cs typeface="+mn-cs"/>
            </a:rPr>
            <a:t>Import</a:t>
          </a:r>
        </a:p>
      </xdr:txBody>
    </xdr:sp>
    <xdr:clientData/>
  </xdr:twoCellAnchor>
  <xdr:twoCellAnchor>
    <xdr:from>
      <xdr:col>5</xdr:col>
      <xdr:colOff>446280</xdr:colOff>
      <xdr:row>15</xdr:row>
      <xdr:rowOff>66264</xdr:rowOff>
    </xdr:from>
    <xdr:to>
      <xdr:col>9</xdr:col>
      <xdr:colOff>430671</xdr:colOff>
      <xdr:row>19</xdr:row>
      <xdr:rowOff>4619</xdr:rowOff>
    </xdr:to>
    <xdr:sp macro="" textlink="">
      <xdr:nvSpPr>
        <xdr:cNvPr id="80" name="Téglalap 79">
          <a:extLst>
            <a:ext uri="{FF2B5EF4-FFF2-40B4-BE49-F238E27FC236}">
              <a16:creationId xmlns:a16="http://schemas.microsoft.com/office/drawing/2014/main" id="{9717ADCF-1F41-4717-A1C8-B32B0A1B0EDA}"/>
            </a:ext>
          </a:extLst>
        </xdr:cNvPr>
        <xdr:cNvSpPr/>
      </xdr:nvSpPr>
      <xdr:spPr>
        <a:xfrm>
          <a:off x="3494280" y="2923764"/>
          <a:ext cx="2422791" cy="700355"/>
        </a:xfrm>
        <a:prstGeom prst="rect">
          <a:avLst/>
        </a:prstGeom>
        <a:solidFill>
          <a:srgbClr val="F79646">
            <a:lumMod val="75000"/>
          </a:srgbClr>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hu-HU" sz="1400" b="1" i="0" u="none" strike="noStrike" kern="0" cap="none" spc="0" normalizeH="0" baseline="0" noProof="0">
              <a:ln>
                <a:noFill/>
              </a:ln>
              <a:solidFill>
                <a:sysClr val="window" lastClr="FFFFFF"/>
              </a:solidFill>
              <a:effectLst/>
              <a:uLnTx/>
              <a:uFillTx/>
              <a:latin typeface="Calibri"/>
              <a:ea typeface="+mn-ea"/>
              <a:cs typeface="+mn-cs"/>
            </a:rPr>
            <a:t>Földgáztárolók</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hu-HU" sz="1400" b="1" i="0" u="none" strike="noStrike" kern="0" cap="none" spc="0" normalizeH="0" baseline="0" noProof="0">
              <a:ln>
                <a:noFill/>
              </a:ln>
              <a:solidFill>
                <a:sysClr val="window" lastClr="FFFFFF"/>
              </a:solidFill>
              <a:effectLst/>
              <a:uLnTx/>
              <a:uFillTx/>
              <a:latin typeface="Calibri"/>
              <a:ea typeface="+mn-ea"/>
              <a:cs typeface="+mn-cs"/>
            </a:rPr>
            <a:t>Natural gas storage facilities</a:t>
          </a:r>
        </a:p>
      </xdr:txBody>
    </xdr:sp>
    <xdr:clientData/>
  </xdr:twoCellAnchor>
  <xdr:twoCellAnchor>
    <xdr:from>
      <xdr:col>6</xdr:col>
      <xdr:colOff>372716</xdr:colOff>
      <xdr:row>9</xdr:row>
      <xdr:rowOff>107673</xdr:rowOff>
    </xdr:from>
    <xdr:to>
      <xdr:col>10</xdr:col>
      <xdr:colOff>346912</xdr:colOff>
      <xdr:row>13</xdr:row>
      <xdr:rowOff>44121</xdr:rowOff>
    </xdr:to>
    <xdr:sp macro="" textlink="">
      <xdr:nvSpPr>
        <xdr:cNvPr id="81" name="Téglalap 80">
          <a:extLst>
            <a:ext uri="{FF2B5EF4-FFF2-40B4-BE49-F238E27FC236}">
              <a16:creationId xmlns:a16="http://schemas.microsoft.com/office/drawing/2014/main" id="{0D6777A9-C208-4C3A-AB79-60D56876C2C4}"/>
            </a:ext>
          </a:extLst>
        </xdr:cNvPr>
        <xdr:cNvSpPr/>
      </xdr:nvSpPr>
      <xdr:spPr>
        <a:xfrm>
          <a:off x="4030316" y="1822173"/>
          <a:ext cx="2412596" cy="698448"/>
        </a:xfrm>
        <a:prstGeom prst="rect">
          <a:avLst/>
        </a:prstGeom>
        <a:solidFill>
          <a:srgbClr val="F79646">
            <a:lumMod val="75000"/>
          </a:srgbClr>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hu-HU" sz="1400" b="1" i="0" u="none" strike="noStrike" kern="0" cap="none" spc="0" normalizeH="0" baseline="0" noProof="0">
              <a:ln>
                <a:noFill/>
              </a:ln>
              <a:solidFill>
                <a:sysClr val="window" lastClr="FFFFFF"/>
              </a:solidFill>
              <a:effectLst/>
              <a:uLnTx/>
              <a:uFillTx/>
              <a:latin typeface="Calibri"/>
              <a:ea typeface="+mn-ea"/>
              <a:cs typeface="+mn-cs"/>
            </a:rPr>
            <a:t>Szállítási rendszerüzemeltető Transmission system operator</a:t>
          </a:r>
        </a:p>
      </xdr:txBody>
    </xdr:sp>
    <xdr:clientData/>
  </xdr:twoCellAnchor>
  <xdr:twoCellAnchor>
    <xdr:from>
      <xdr:col>7</xdr:col>
      <xdr:colOff>550194</xdr:colOff>
      <xdr:row>20</xdr:row>
      <xdr:rowOff>41416</xdr:rowOff>
    </xdr:from>
    <xdr:to>
      <xdr:col>11</xdr:col>
      <xdr:colOff>562300</xdr:colOff>
      <xdr:row>23</xdr:row>
      <xdr:rowOff>45082</xdr:rowOff>
    </xdr:to>
    <xdr:sp macro="" textlink="">
      <xdr:nvSpPr>
        <xdr:cNvPr id="82" name="Téglalap 81">
          <a:extLst>
            <a:ext uri="{FF2B5EF4-FFF2-40B4-BE49-F238E27FC236}">
              <a16:creationId xmlns:a16="http://schemas.microsoft.com/office/drawing/2014/main" id="{B70AFE6A-3EDF-4D93-8AD1-D06965B9B7D0}"/>
            </a:ext>
          </a:extLst>
        </xdr:cNvPr>
        <xdr:cNvSpPr/>
      </xdr:nvSpPr>
      <xdr:spPr>
        <a:xfrm>
          <a:off x="4817394" y="3851416"/>
          <a:ext cx="2450506" cy="575166"/>
        </a:xfrm>
        <a:prstGeom prst="rect">
          <a:avLst/>
        </a:prstGeom>
        <a:solidFill>
          <a:srgbClr val="F79646">
            <a:lumMod val="75000"/>
          </a:srgbClr>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hu-HU" sz="1400" b="1" i="0" u="none" strike="noStrike" kern="0" cap="none" spc="0" normalizeH="0" baseline="0" noProof="0">
              <a:ln>
                <a:noFill/>
              </a:ln>
              <a:solidFill>
                <a:sysClr val="window" lastClr="FFFFFF"/>
              </a:solidFill>
              <a:effectLst/>
              <a:uLnTx/>
              <a:uFillTx/>
              <a:latin typeface="Calibri"/>
              <a:ea typeface="+mn-ea"/>
              <a:cs typeface="+mn-cs"/>
            </a:rPr>
            <a:t>Elosztók</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hu-HU" sz="1400" b="1" i="0" u="none" strike="noStrike" kern="0" cap="none" spc="0" normalizeH="0" baseline="0" noProof="0">
              <a:ln>
                <a:noFill/>
              </a:ln>
              <a:solidFill>
                <a:sysClr val="window" lastClr="FFFFFF"/>
              </a:solidFill>
              <a:effectLst/>
              <a:uLnTx/>
              <a:uFillTx/>
              <a:latin typeface="Calibri"/>
              <a:ea typeface="+mn-ea"/>
              <a:cs typeface="+mn-cs"/>
            </a:rPr>
            <a:t>distribution system operators</a:t>
          </a:r>
        </a:p>
      </xdr:txBody>
    </xdr:sp>
    <xdr:clientData/>
  </xdr:twoCellAnchor>
  <xdr:twoCellAnchor>
    <xdr:from>
      <xdr:col>12</xdr:col>
      <xdr:colOff>420528</xdr:colOff>
      <xdr:row>4</xdr:row>
      <xdr:rowOff>90162</xdr:rowOff>
    </xdr:from>
    <xdr:to>
      <xdr:col>16</xdr:col>
      <xdr:colOff>571525</xdr:colOff>
      <xdr:row>11</xdr:row>
      <xdr:rowOff>16572</xdr:rowOff>
    </xdr:to>
    <xdr:sp macro="" textlink="">
      <xdr:nvSpPr>
        <xdr:cNvPr id="83" name="Téglalap 82">
          <a:extLst>
            <a:ext uri="{FF2B5EF4-FFF2-40B4-BE49-F238E27FC236}">
              <a16:creationId xmlns:a16="http://schemas.microsoft.com/office/drawing/2014/main" id="{CC23D1EF-7176-42BB-AB9C-1FDFF7824BD7}"/>
            </a:ext>
          </a:extLst>
        </xdr:cNvPr>
        <xdr:cNvSpPr/>
      </xdr:nvSpPr>
      <xdr:spPr>
        <a:xfrm>
          <a:off x="7735728" y="852162"/>
          <a:ext cx="2589397" cy="1259910"/>
        </a:xfrm>
        <a:prstGeom prst="rect">
          <a:avLst/>
        </a:prstGeom>
        <a:solidFill>
          <a:srgbClr val="F79646">
            <a:lumMod val="75000"/>
          </a:srgbClr>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hu-HU" sz="1200" b="1" i="0" u="none" strike="noStrike" kern="0" cap="none" spc="0" normalizeH="0" baseline="0" noProof="0">
              <a:ln>
                <a:noFill/>
              </a:ln>
              <a:solidFill>
                <a:sysClr val="window" lastClr="FFFFFF"/>
              </a:solidFill>
              <a:effectLst/>
              <a:uLnTx/>
              <a:uFillTx/>
              <a:latin typeface="Calibri"/>
              <a:ea typeface="+mn-ea"/>
              <a:cs typeface="+mn-cs"/>
            </a:rPr>
            <a:t>Nem egyetemes szolgáltatás keretében vételező felhasználók</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hu-HU" sz="1200" b="1" i="0" u="none" strike="noStrike" kern="0" cap="none" spc="0" normalizeH="0" baseline="0" noProof="0">
              <a:ln>
                <a:noFill/>
              </a:ln>
              <a:solidFill>
                <a:sysClr val="window" lastClr="FFFFFF"/>
              </a:solidFill>
              <a:effectLst/>
              <a:uLnTx/>
              <a:uFillTx/>
              <a:latin typeface="Calibri"/>
              <a:ea typeface="+mn-ea"/>
              <a:cs typeface="+mn-cs"/>
            </a:rPr>
            <a:t>Customers purchasing outside the universal service</a:t>
          </a:r>
        </a:p>
      </xdr:txBody>
    </xdr:sp>
    <xdr:clientData/>
  </xdr:twoCellAnchor>
  <xdr:twoCellAnchor>
    <xdr:from>
      <xdr:col>12</xdr:col>
      <xdr:colOff>421484</xdr:colOff>
      <xdr:row>12</xdr:row>
      <xdr:rowOff>149101</xdr:rowOff>
    </xdr:from>
    <xdr:to>
      <xdr:col>16</xdr:col>
      <xdr:colOff>538395</xdr:colOff>
      <xdr:row>15</xdr:row>
      <xdr:rowOff>152767</xdr:rowOff>
    </xdr:to>
    <xdr:sp macro="" textlink="">
      <xdr:nvSpPr>
        <xdr:cNvPr id="84" name="Téglalap 83">
          <a:extLst>
            <a:ext uri="{FF2B5EF4-FFF2-40B4-BE49-F238E27FC236}">
              <a16:creationId xmlns:a16="http://schemas.microsoft.com/office/drawing/2014/main" id="{DA0C0CE4-6451-4F95-B34E-3B3AA4C5CD9C}"/>
            </a:ext>
          </a:extLst>
        </xdr:cNvPr>
        <xdr:cNvSpPr/>
      </xdr:nvSpPr>
      <xdr:spPr>
        <a:xfrm>
          <a:off x="7736684" y="2435101"/>
          <a:ext cx="2555311" cy="575166"/>
        </a:xfrm>
        <a:prstGeom prst="rect">
          <a:avLst/>
        </a:prstGeom>
        <a:solidFill>
          <a:srgbClr val="F79646">
            <a:lumMod val="75000"/>
          </a:srgbClr>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hu-HU" sz="1400" b="1" i="0" u="none" strike="noStrike" kern="0" cap="none" spc="0" normalizeH="0" baseline="0" noProof="0">
              <a:ln>
                <a:noFill/>
              </a:ln>
              <a:solidFill>
                <a:sysClr val="window" lastClr="FFFFFF"/>
              </a:solidFill>
              <a:effectLst/>
              <a:uLnTx/>
              <a:uFillTx/>
              <a:latin typeface="Calibri"/>
              <a:ea typeface="+mn-ea"/>
              <a:cs typeface="+mn-cs"/>
            </a:rPr>
            <a:t>Export</a:t>
          </a:r>
        </a:p>
      </xdr:txBody>
    </xdr:sp>
    <xdr:clientData/>
  </xdr:twoCellAnchor>
  <xdr:twoCellAnchor>
    <xdr:from>
      <xdr:col>12</xdr:col>
      <xdr:colOff>454608</xdr:colOff>
      <xdr:row>17</xdr:row>
      <xdr:rowOff>8292</xdr:rowOff>
    </xdr:from>
    <xdr:to>
      <xdr:col>16</xdr:col>
      <xdr:colOff>604658</xdr:colOff>
      <xdr:row>23</xdr:row>
      <xdr:rowOff>107677</xdr:rowOff>
    </xdr:to>
    <xdr:sp macro="" textlink="">
      <xdr:nvSpPr>
        <xdr:cNvPr id="85" name="Téglalap 84">
          <a:extLst>
            <a:ext uri="{FF2B5EF4-FFF2-40B4-BE49-F238E27FC236}">
              <a16:creationId xmlns:a16="http://schemas.microsoft.com/office/drawing/2014/main" id="{84141FA3-C654-44CE-9E00-7F6F37F09509}"/>
            </a:ext>
          </a:extLst>
        </xdr:cNvPr>
        <xdr:cNvSpPr/>
      </xdr:nvSpPr>
      <xdr:spPr>
        <a:xfrm>
          <a:off x="7769808" y="3246792"/>
          <a:ext cx="2588450" cy="1242385"/>
        </a:xfrm>
        <a:prstGeom prst="rect">
          <a:avLst/>
        </a:prstGeom>
        <a:solidFill>
          <a:srgbClr val="F79646">
            <a:lumMod val="75000"/>
          </a:srgbClr>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hu-HU" sz="1300" b="1" i="0" u="none" strike="noStrike" kern="0" cap="none" spc="0" normalizeH="0" baseline="0" noProof="0">
              <a:ln>
                <a:noFill/>
              </a:ln>
              <a:solidFill>
                <a:sysClr val="window" lastClr="FFFFFF"/>
              </a:solidFill>
              <a:effectLst/>
              <a:uLnTx/>
              <a:uFillTx/>
              <a:latin typeface="Calibri"/>
              <a:ea typeface="+mn-ea"/>
              <a:cs typeface="+mn-cs"/>
            </a:rPr>
            <a:t>Egyetemes szolgáltatás keretében vételező fogyasztók</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hu-HU" sz="1300" b="1" i="0" u="none" strike="noStrike" kern="0" cap="none" spc="0" normalizeH="0" baseline="0" noProof="0">
              <a:ln>
                <a:noFill/>
              </a:ln>
              <a:solidFill>
                <a:sysClr val="window" lastClr="FFFFFF"/>
              </a:solidFill>
              <a:effectLst/>
              <a:uLnTx/>
              <a:uFillTx/>
              <a:latin typeface="Calibri"/>
              <a:ea typeface="+mn-ea"/>
              <a:cs typeface="+mn-cs"/>
            </a:rPr>
            <a:t>Customer purchasing under universal service</a:t>
          </a:r>
        </a:p>
      </xdr:txBody>
    </xdr:sp>
    <xdr:clientData/>
  </xdr:twoCellAnchor>
  <xdr:twoCellAnchor>
    <xdr:from>
      <xdr:col>4</xdr:col>
      <xdr:colOff>571500</xdr:colOff>
      <xdr:row>14</xdr:row>
      <xdr:rowOff>68100</xdr:rowOff>
    </xdr:from>
    <xdr:to>
      <xdr:col>5</xdr:col>
      <xdr:colOff>446280</xdr:colOff>
      <xdr:row>17</xdr:row>
      <xdr:rowOff>35442</xdr:rowOff>
    </xdr:to>
    <xdr:cxnSp macro="">
      <xdr:nvCxnSpPr>
        <xdr:cNvPr id="86" name="Szögletes összekötő 9">
          <a:extLst>
            <a:ext uri="{FF2B5EF4-FFF2-40B4-BE49-F238E27FC236}">
              <a16:creationId xmlns:a16="http://schemas.microsoft.com/office/drawing/2014/main" id="{10DB6BE3-69A0-4580-A7CB-644AB6889706}"/>
            </a:ext>
          </a:extLst>
        </xdr:cNvPr>
        <xdr:cNvCxnSpPr>
          <a:stCxn id="78" idx="3"/>
          <a:endCxn id="80" idx="1"/>
        </xdr:cNvCxnSpPr>
      </xdr:nvCxnSpPr>
      <xdr:spPr>
        <a:xfrm>
          <a:off x="3009900" y="2735100"/>
          <a:ext cx="484380" cy="538842"/>
        </a:xfrm>
        <a:prstGeom prst="bentConnector3">
          <a:avLst/>
        </a:prstGeom>
        <a:ln>
          <a:headEnd type="arrow"/>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4</xdr:col>
      <xdr:colOff>561975</xdr:colOff>
      <xdr:row>11</xdr:row>
      <xdr:rowOff>75897</xdr:rowOff>
    </xdr:from>
    <xdr:to>
      <xdr:col>6</xdr:col>
      <xdr:colOff>372716</xdr:colOff>
      <xdr:row>13</xdr:row>
      <xdr:rowOff>85725</xdr:rowOff>
    </xdr:to>
    <xdr:cxnSp macro="">
      <xdr:nvCxnSpPr>
        <xdr:cNvPr id="87" name="Szögletes összekötő 10">
          <a:extLst>
            <a:ext uri="{FF2B5EF4-FFF2-40B4-BE49-F238E27FC236}">
              <a16:creationId xmlns:a16="http://schemas.microsoft.com/office/drawing/2014/main" id="{59B18B7E-DE6C-4514-98AB-7A52DE509E0F}"/>
            </a:ext>
          </a:extLst>
        </xdr:cNvPr>
        <xdr:cNvCxnSpPr>
          <a:endCxn id="81" idx="1"/>
        </xdr:cNvCxnSpPr>
      </xdr:nvCxnSpPr>
      <xdr:spPr>
        <a:xfrm flipV="1">
          <a:off x="3000375" y="2171397"/>
          <a:ext cx="1029941" cy="390828"/>
        </a:xfrm>
        <a:prstGeom prst="bentConnector3">
          <a:avLst>
            <a:gd name="adj1" fmla="val 50000"/>
          </a:avLst>
        </a:prstGeom>
        <a:ln>
          <a:headEnd type="arrow"/>
          <a:tailEnd type="arrow"/>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2</xdr:col>
      <xdr:colOff>380999</xdr:colOff>
      <xdr:row>4</xdr:row>
      <xdr:rowOff>90163</xdr:rowOff>
    </xdr:from>
    <xdr:to>
      <xdr:col>14</xdr:col>
      <xdr:colOff>496026</xdr:colOff>
      <xdr:row>12</xdr:row>
      <xdr:rowOff>115967</xdr:rowOff>
    </xdr:to>
    <xdr:cxnSp macro="">
      <xdr:nvCxnSpPr>
        <xdr:cNvPr id="88" name="Szögletes összekötő 11">
          <a:extLst>
            <a:ext uri="{FF2B5EF4-FFF2-40B4-BE49-F238E27FC236}">
              <a16:creationId xmlns:a16="http://schemas.microsoft.com/office/drawing/2014/main" id="{1F5E2B13-466E-4F44-9644-F3A8F0FC9550}"/>
            </a:ext>
          </a:extLst>
        </xdr:cNvPr>
        <xdr:cNvCxnSpPr>
          <a:stCxn id="78" idx="0"/>
          <a:endCxn id="83" idx="0"/>
        </xdr:cNvCxnSpPr>
      </xdr:nvCxnSpPr>
      <xdr:spPr>
        <a:xfrm rot="5400000" flipH="1" flipV="1">
          <a:off x="4540411" y="-2088049"/>
          <a:ext cx="1549804" cy="7430227"/>
        </a:xfrm>
        <a:prstGeom prst="bentConnector3">
          <a:avLst>
            <a:gd name="adj1" fmla="val 114750"/>
          </a:avLst>
        </a:prstGeom>
        <a:ln>
          <a:tailEnd type="arrow"/>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7</xdr:col>
      <xdr:colOff>438476</xdr:colOff>
      <xdr:row>13</xdr:row>
      <xdr:rowOff>47628</xdr:rowOff>
    </xdr:from>
    <xdr:to>
      <xdr:col>8</xdr:col>
      <xdr:colOff>76200</xdr:colOff>
      <xdr:row>15</xdr:row>
      <xdr:rowOff>66264</xdr:rowOff>
    </xdr:to>
    <xdr:cxnSp macro="">
      <xdr:nvCxnSpPr>
        <xdr:cNvPr id="89" name="Szögletes összekötő 12">
          <a:extLst>
            <a:ext uri="{FF2B5EF4-FFF2-40B4-BE49-F238E27FC236}">
              <a16:creationId xmlns:a16="http://schemas.microsoft.com/office/drawing/2014/main" id="{C2B27025-0728-414E-BDD4-C88541C3C360}"/>
            </a:ext>
          </a:extLst>
        </xdr:cNvPr>
        <xdr:cNvCxnSpPr>
          <a:endCxn id="80" idx="0"/>
        </xdr:cNvCxnSpPr>
      </xdr:nvCxnSpPr>
      <xdr:spPr>
        <a:xfrm rot="5400000">
          <a:off x="4629520" y="2600284"/>
          <a:ext cx="399636" cy="247324"/>
        </a:xfrm>
        <a:prstGeom prst="bentConnector3">
          <a:avLst>
            <a:gd name="adj1" fmla="val 50000"/>
          </a:avLst>
        </a:prstGeom>
        <a:ln>
          <a:headEnd type="arrow"/>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8</xdr:col>
      <xdr:colOff>359815</xdr:colOff>
      <xdr:row>7</xdr:row>
      <xdr:rowOff>60685</xdr:rowOff>
    </xdr:from>
    <xdr:to>
      <xdr:col>8</xdr:col>
      <xdr:colOff>359819</xdr:colOff>
      <xdr:row>9</xdr:row>
      <xdr:rowOff>107672</xdr:rowOff>
    </xdr:to>
    <xdr:cxnSp macro="">
      <xdr:nvCxnSpPr>
        <xdr:cNvPr id="90" name="Szögletes összekötő 13">
          <a:extLst>
            <a:ext uri="{FF2B5EF4-FFF2-40B4-BE49-F238E27FC236}">
              <a16:creationId xmlns:a16="http://schemas.microsoft.com/office/drawing/2014/main" id="{CD307F56-7DE7-453A-AD16-A3387A10F9E5}"/>
            </a:ext>
          </a:extLst>
        </xdr:cNvPr>
        <xdr:cNvCxnSpPr>
          <a:stCxn id="79" idx="2"/>
          <a:endCxn id="81" idx="0"/>
        </xdr:cNvCxnSpPr>
      </xdr:nvCxnSpPr>
      <xdr:spPr>
        <a:xfrm rot="5400000">
          <a:off x="5022623" y="1608177"/>
          <a:ext cx="427987" cy="4"/>
        </a:xfrm>
        <a:prstGeom prst="bentConnector3">
          <a:avLst>
            <a:gd name="adj1" fmla="val 50000"/>
          </a:avLst>
        </a:prstGeom>
        <a:ln>
          <a:tailEnd type="arrow"/>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8</xdr:col>
      <xdr:colOff>368099</xdr:colOff>
      <xdr:row>13</xdr:row>
      <xdr:rowOff>44122</xdr:rowOff>
    </xdr:from>
    <xdr:to>
      <xdr:col>9</xdr:col>
      <xdr:colOff>556247</xdr:colOff>
      <xdr:row>20</xdr:row>
      <xdr:rowOff>41416</xdr:rowOff>
    </xdr:to>
    <xdr:cxnSp macro="">
      <xdr:nvCxnSpPr>
        <xdr:cNvPr id="91" name="Szögletes összekötő 14">
          <a:extLst>
            <a:ext uri="{FF2B5EF4-FFF2-40B4-BE49-F238E27FC236}">
              <a16:creationId xmlns:a16="http://schemas.microsoft.com/office/drawing/2014/main" id="{E7162DAF-D769-4CF3-AEF0-D6800AC375AC}"/>
            </a:ext>
          </a:extLst>
        </xdr:cNvPr>
        <xdr:cNvCxnSpPr>
          <a:stCxn id="82" idx="0"/>
        </xdr:cNvCxnSpPr>
      </xdr:nvCxnSpPr>
      <xdr:spPr>
        <a:xfrm rot="16200000" flipV="1">
          <a:off x="4978376" y="2787145"/>
          <a:ext cx="1330794" cy="797748"/>
        </a:xfrm>
        <a:prstGeom prst="bentConnector3">
          <a:avLst>
            <a:gd name="adj1" fmla="val 84854"/>
          </a:avLst>
        </a:prstGeom>
        <a:ln>
          <a:headEnd type="arrow"/>
          <a:tailEnd type="arrow"/>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2</xdr:col>
      <xdr:colOff>381000</xdr:colOff>
      <xdr:row>16</xdr:row>
      <xdr:rowOff>20233</xdr:rowOff>
    </xdr:from>
    <xdr:to>
      <xdr:col>7</xdr:col>
      <xdr:colOff>550194</xdr:colOff>
      <xdr:row>21</xdr:row>
      <xdr:rowOff>138499</xdr:rowOff>
    </xdr:to>
    <xdr:cxnSp macro="">
      <xdr:nvCxnSpPr>
        <xdr:cNvPr id="92" name="Szögletes összekötő 15">
          <a:extLst>
            <a:ext uri="{FF2B5EF4-FFF2-40B4-BE49-F238E27FC236}">
              <a16:creationId xmlns:a16="http://schemas.microsoft.com/office/drawing/2014/main" id="{5CB01873-559E-4070-BF8F-FF0D27FCF230}"/>
            </a:ext>
          </a:extLst>
        </xdr:cNvPr>
        <xdr:cNvCxnSpPr>
          <a:stCxn id="82" idx="1"/>
          <a:endCxn id="78" idx="2"/>
        </xdr:cNvCxnSpPr>
      </xdr:nvCxnSpPr>
      <xdr:spPr>
        <a:xfrm rot="10800000">
          <a:off x="1600200" y="3068233"/>
          <a:ext cx="3217194" cy="1070766"/>
        </a:xfrm>
        <a:prstGeom prst="bentConnector2">
          <a:avLst/>
        </a:prstGeom>
        <a:ln>
          <a:headEnd type="arrow"/>
          <a:tailEnd type="arrow"/>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10</xdr:col>
      <xdr:colOff>190500</xdr:colOff>
      <xdr:row>13</xdr:row>
      <xdr:rowOff>47625</xdr:rowOff>
    </xdr:from>
    <xdr:to>
      <xdr:col>12</xdr:col>
      <xdr:colOff>421484</xdr:colOff>
      <xdr:row>14</xdr:row>
      <xdr:rowOff>55684</xdr:rowOff>
    </xdr:to>
    <xdr:cxnSp macro="">
      <xdr:nvCxnSpPr>
        <xdr:cNvPr id="93" name="Szögletes összekötő 16">
          <a:extLst>
            <a:ext uri="{FF2B5EF4-FFF2-40B4-BE49-F238E27FC236}">
              <a16:creationId xmlns:a16="http://schemas.microsoft.com/office/drawing/2014/main" id="{17FB1C9E-8BDB-4894-9EDC-0E302A2F879D}"/>
            </a:ext>
          </a:extLst>
        </xdr:cNvPr>
        <xdr:cNvCxnSpPr>
          <a:endCxn id="84" idx="1"/>
        </xdr:cNvCxnSpPr>
      </xdr:nvCxnSpPr>
      <xdr:spPr>
        <a:xfrm>
          <a:off x="6286500" y="2524125"/>
          <a:ext cx="1450184" cy="198559"/>
        </a:xfrm>
        <a:prstGeom prst="bentConnector3">
          <a:avLst>
            <a:gd name="adj1" fmla="val 82"/>
          </a:avLst>
        </a:prstGeom>
        <a:ln>
          <a:tailEnd type="arrow"/>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10</xdr:col>
      <xdr:colOff>228600</xdr:colOff>
      <xdr:row>7</xdr:row>
      <xdr:rowOff>148617</xdr:rowOff>
    </xdr:from>
    <xdr:to>
      <xdr:col>12</xdr:col>
      <xdr:colOff>420528</xdr:colOff>
      <xdr:row>9</xdr:row>
      <xdr:rowOff>95250</xdr:rowOff>
    </xdr:to>
    <xdr:cxnSp macro="">
      <xdr:nvCxnSpPr>
        <xdr:cNvPr id="94" name="Szögletes összekötő 17">
          <a:extLst>
            <a:ext uri="{FF2B5EF4-FFF2-40B4-BE49-F238E27FC236}">
              <a16:creationId xmlns:a16="http://schemas.microsoft.com/office/drawing/2014/main" id="{FFD14718-9BD1-4789-A5F1-3A50D7555703}"/>
            </a:ext>
          </a:extLst>
        </xdr:cNvPr>
        <xdr:cNvCxnSpPr>
          <a:endCxn id="83" idx="1"/>
        </xdr:cNvCxnSpPr>
      </xdr:nvCxnSpPr>
      <xdr:spPr>
        <a:xfrm flipV="1">
          <a:off x="6324600" y="1482117"/>
          <a:ext cx="1411128" cy="327633"/>
        </a:xfrm>
        <a:prstGeom prst="bentConnector3">
          <a:avLst>
            <a:gd name="adj1" fmla="val 51"/>
          </a:avLst>
        </a:prstGeom>
        <a:ln>
          <a:tailEnd type="arrow"/>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9</xdr:col>
      <xdr:colOff>556247</xdr:colOff>
      <xdr:row>7</xdr:row>
      <xdr:rowOff>148617</xdr:rowOff>
    </xdr:from>
    <xdr:to>
      <xdr:col>16</xdr:col>
      <xdr:colOff>571525</xdr:colOff>
      <xdr:row>23</xdr:row>
      <xdr:rowOff>45082</xdr:rowOff>
    </xdr:to>
    <xdr:cxnSp macro="">
      <xdr:nvCxnSpPr>
        <xdr:cNvPr id="95" name="Szögletes összekötő 18">
          <a:extLst>
            <a:ext uri="{FF2B5EF4-FFF2-40B4-BE49-F238E27FC236}">
              <a16:creationId xmlns:a16="http://schemas.microsoft.com/office/drawing/2014/main" id="{458F79F2-1C3E-49B1-911C-6B60EFE02F5B}"/>
            </a:ext>
          </a:extLst>
        </xdr:cNvPr>
        <xdr:cNvCxnSpPr>
          <a:stCxn id="82" idx="2"/>
          <a:endCxn id="83" idx="3"/>
        </xdr:cNvCxnSpPr>
      </xdr:nvCxnSpPr>
      <xdr:spPr>
        <a:xfrm rot="5400000" flipH="1" flipV="1">
          <a:off x="6711653" y="813111"/>
          <a:ext cx="2944465" cy="4282478"/>
        </a:xfrm>
        <a:prstGeom prst="bentConnector4">
          <a:avLst>
            <a:gd name="adj1" fmla="val -7764"/>
            <a:gd name="adj2" fmla="val 105338"/>
          </a:avLst>
        </a:prstGeom>
        <a:ln>
          <a:tailEnd type="arrow"/>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11</xdr:col>
      <xdr:colOff>562300</xdr:colOff>
      <xdr:row>20</xdr:row>
      <xdr:rowOff>57985</xdr:rowOff>
    </xdr:from>
    <xdr:to>
      <xdr:col>12</xdr:col>
      <xdr:colOff>454608</xdr:colOff>
      <xdr:row>21</xdr:row>
      <xdr:rowOff>138499</xdr:rowOff>
    </xdr:to>
    <xdr:cxnSp macro="">
      <xdr:nvCxnSpPr>
        <xdr:cNvPr id="96" name="Szögletes összekötő 19">
          <a:extLst>
            <a:ext uri="{FF2B5EF4-FFF2-40B4-BE49-F238E27FC236}">
              <a16:creationId xmlns:a16="http://schemas.microsoft.com/office/drawing/2014/main" id="{08674E65-0144-4B70-AD46-25D61B8DE5A9}"/>
            </a:ext>
          </a:extLst>
        </xdr:cNvPr>
        <xdr:cNvCxnSpPr>
          <a:stCxn id="82" idx="3"/>
          <a:endCxn id="85" idx="1"/>
        </xdr:cNvCxnSpPr>
      </xdr:nvCxnSpPr>
      <xdr:spPr>
        <a:xfrm flipV="1">
          <a:off x="7267900" y="3867985"/>
          <a:ext cx="501908" cy="271014"/>
        </a:xfrm>
        <a:prstGeom prst="bentConnector3">
          <a:avLst>
            <a:gd name="adj1" fmla="val 50000"/>
          </a:avLst>
        </a:prstGeom>
        <a:ln>
          <a:tailEnd type="arrow"/>
        </a:ln>
      </xdr:spPr>
      <xdr:style>
        <a:lnRef idx="3">
          <a:schemeClr val="accent1"/>
        </a:lnRef>
        <a:fillRef idx="0">
          <a:schemeClr val="accent1"/>
        </a:fillRef>
        <a:effectRef idx="2">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49</xdr:row>
      <xdr:rowOff>0</xdr:rowOff>
    </xdr:from>
    <xdr:to>
      <xdr:col>10</xdr:col>
      <xdr:colOff>5563</xdr:colOff>
      <xdr:row>139</xdr:row>
      <xdr:rowOff>22824</xdr:rowOff>
    </xdr:to>
    <xdr:pic>
      <xdr:nvPicPr>
        <xdr:cNvPr id="4" name="Kép 3">
          <a:extLst>
            <a:ext uri="{FF2B5EF4-FFF2-40B4-BE49-F238E27FC236}">
              <a16:creationId xmlns:a16="http://schemas.microsoft.com/office/drawing/2014/main" id="{B87DAE69-C562-4FFB-A4E2-4F403ECD1D0E}"/>
            </a:ext>
          </a:extLst>
        </xdr:cNvPr>
        <xdr:cNvPicPr>
          <a:picLocks noChangeAspect="1"/>
        </xdr:cNvPicPr>
      </xdr:nvPicPr>
      <xdr:blipFill>
        <a:blip xmlns:r="http://schemas.openxmlformats.org/officeDocument/2006/relationships" r:embed="rId1"/>
        <a:stretch>
          <a:fillRect/>
        </a:stretch>
      </xdr:blipFill>
      <xdr:spPr>
        <a:xfrm>
          <a:off x="0" y="24397607"/>
          <a:ext cx="15204742" cy="171678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20</xdr:col>
      <xdr:colOff>202189</xdr:colOff>
      <xdr:row>27</xdr:row>
      <xdr:rowOff>140616</xdr:rowOff>
    </xdr:to>
    <xdr:pic>
      <xdr:nvPicPr>
        <xdr:cNvPr id="4" name="Kép 3">
          <a:extLst>
            <a:ext uri="{FF2B5EF4-FFF2-40B4-BE49-F238E27FC236}">
              <a16:creationId xmlns:a16="http://schemas.microsoft.com/office/drawing/2014/main" id="{0A07C5E2-BB45-4404-8BC3-669F0C59C015}"/>
            </a:ext>
          </a:extLst>
        </xdr:cNvPr>
        <xdr:cNvPicPr>
          <a:picLocks noChangeAspect="1"/>
        </xdr:cNvPicPr>
      </xdr:nvPicPr>
      <xdr:blipFill>
        <a:blip xmlns:r="http://schemas.openxmlformats.org/officeDocument/2006/relationships" r:embed="rId1"/>
        <a:stretch>
          <a:fillRect/>
        </a:stretch>
      </xdr:blipFill>
      <xdr:spPr>
        <a:xfrm>
          <a:off x="609600" y="581025"/>
          <a:ext cx="11784589" cy="471261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17</xdr:col>
      <xdr:colOff>609826</xdr:colOff>
      <xdr:row>33</xdr:row>
      <xdr:rowOff>59920</xdr:rowOff>
    </xdr:to>
    <xdr:pic>
      <xdr:nvPicPr>
        <xdr:cNvPr id="2" name="Kép 1">
          <a:extLst>
            <a:ext uri="{FF2B5EF4-FFF2-40B4-BE49-F238E27FC236}">
              <a16:creationId xmlns:a16="http://schemas.microsoft.com/office/drawing/2014/main" id="{668B1334-DF90-4F66-B6DB-20EF8A3DA7D8}"/>
            </a:ext>
          </a:extLst>
        </xdr:cNvPr>
        <xdr:cNvPicPr>
          <a:picLocks noChangeAspect="1"/>
        </xdr:cNvPicPr>
      </xdr:nvPicPr>
      <xdr:blipFill>
        <a:blip xmlns:r="http://schemas.openxmlformats.org/officeDocument/2006/relationships" r:embed="rId1"/>
        <a:stretch>
          <a:fillRect/>
        </a:stretch>
      </xdr:blipFill>
      <xdr:spPr>
        <a:xfrm>
          <a:off x="613833" y="762000"/>
          <a:ext cx="10431160" cy="5584420"/>
        </a:xfrm>
        <a:prstGeom prst="rect">
          <a:avLst/>
        </a:prstGeom>
      </xdr:spPr>
    </xdr:pic>
    <xdr:clientData/>
  </xdr:twoCellAnchor>
  <xdr:twoCellAnchor editAs="oneCell">
    <xdr:from>
      <xdr:col>1</xdr:col>
      <xdr:colOff>0</xdr:colOff>
      <xdr:row>34</xdr:row>
      <xdr:rowOff>0</xdr:rowOff>
    </xdr:from>
    <xdr:to>
      <xdr:col>17</xdr:col>
      <xdr:colOff>609826</xdr:colOff>
      <xdr:row>63</xdr:row>
      <xdr:rowOff>59920</xdr:rowOff>
    </xdr:to>
    <xdr:pic>
      <xdr:nvPicPr>
        <xdr:cNvPr id="3" name="Kép 2">
          <a:extLst>
            <a:ext uri="{FF2B5EF4-FFF2-40B4-BE49-F238E27FC236}">
              <a16:creationId xmlns:a16="http://schemas.microsoft.com/office/drawing/2014/main" id="{F4FA0480-42BE-4C7E-B58B-D48F1FCB559C}"/>
            </a:ext>
          </a:extLst>
        </xdr:cNvPr>
        <xdr:cNvPicPr>
          <a:picLocks noChangeAspect="1"/>
        </xdr:cNvPicPr>
      </xdr:nvPicPr>
      <xdr:blipFill>
        <a:blip xmlns:r="http://schemas.openxmlformats.org/officeDocument/2006/relationships" r:embed="rId2"/>
        <a:stretch>
          <a:fillRect/>
        </a:stretch>
      </xdr:blipFill>
      <xdr:spPr>
        <a:xfrm>
          <a:off x="613833" y="6477000"/>
          <a:ext cx="10431160" cy="5584420"/>
        </a:xfrm>
        <a:prstGeom prst="rect">
          <a:avLst/>
        </a:prstGeom>
      </xdr:spPr>
    </xdr:pic>
    <xdr:clientData/>
  </xdr:twoCellAnchor>
  <xdr:twoCellAnchor editAs="oneCell">
    <xdr:from>
      <xdr:col>1</xdr:col>
      <xdr:colOff>0</xdr:colOff>
      <xdr:row>64</xdr:row>
      <xdr:rowOff>0</xdr:rowOff>
    </xdr:from>
    <xdr:to>
      <xdr:col>17</xdr:col>
      <xdr:colOff>609826</xdr:colOff>
      <xdr:row>93</xdr:row>
      <xdr:rowOff>59920</xdr:rowOff>
    </xdr:to>
    <xdr:pic>
      <xdr:nvPicPr>
        <xdr:cNvPr id="7" name="Kép 6">
          <a:extLst>
            <a:ext uri="{FF2B5EF4-FFF2-40B4-BE49-F238E27FC236}">
              <a16:creationId xmlns:a16="http://schemas.microsoft.com/office/drawing/2014/main" id="{374A7344-E2C5-4A00-AA83-1EBABB6A7F56}"/>
            </a:ext>
          </a:extLst>
        </xdr:cNvPr>
        <xdr:cNvPicPr>
          <a:picLocks noChangeAspect="1"/>
        </xdr:cNvPicPr>
      </xdr:nvPicPr>
      <xdr:blipFill>
        <a:blip xmlns:r="http://schemas.openxmlformats.org/officeDocument/2006/relationships" r:embed="rId3"/>
        <a:stretch>
          <a:fillRect/>
        </a:stretch>
      </xdr:blipFill>
      <xdr:spPr>
        <a:xfrm>
          <a:off x="613833" y="12192000"/>
          <a:ext cx="10431160" cy="558442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9</xdr:col>
      <xdr:colOff>380267</xdr:colOff>
      <xdr:row>38</xdr:row>
      <xdr:rowOff>56286</xdr:rowOff>
    </xdr:to>
    <xdr:pic>
      <xdr:nvPicPr>
        <xdr:cNvPr id="2" name="Kép 1">
          <a:extLst>
            <a:ext uri="{FF2B5EF4-FFF2-40B4-BE49-F238E27FC236}">
              <a16:creationId xmlns:a16="http://schemas.microsoft.com/office/drawing/2014/main" id="{E1FF64D1-6C10-4C93-83F3-4A3F8421CC82}"/>
            </a:ext>
          </a:extLst>
        </xdr:cNvPr>
        <xdr:cNvPicPr>
          <a:picLocks noChangeAspect="1"/>
        </xdr:cNvPicPr>
      </xdr:nvPicPr>
      <xdr:blipFill>
        <a:blip xmlns:r="http://schemas.openxmlformats.org/officeDocument/2006/relationships" r:embed="rId1"/>
        <a:stretch>
          <a:fillRect/>
        </a:stretch>
      </xdr:blipFill>
      <xdr:spPr>
        <a:xfrm>
          <a:off x="0" y="381000"/>
          <a:ext cx="5866667" cy="6914286"/>
        </a:xfrm>
        <a:prstGeom prst="rect">
          <a:avLst/>
        </a:prstGeom>
      </xdr:spPr>
    </xdr:pic>
    <xdr:clientData/>
  </xdr:twoCellAnchor>
  <xdr:twoCellAnchor editAs="oneCell">
    <xdr:from>
      <xdr:col>10</xdr:col>
      <xdr:colOff>0</xdr:colOff>
      <xdr:row>2</xdr:row>
      <xdr:rowOff>0</xdr:rowOff>
    </xdr:from>
    <xdr:to>
      <xdr:col>19</xdr:col>
      <xdr:colOff>485029</xdr:colOff>
      <xdr:row>40</xdr:row>
      <xdr:rowOff>37190</xdr:rowOff>
    </xdr:to>
    <xdr:pic>
      <xdr:nvPicPr>
        <xdr:cNvPr id="4" name="Kép 3">
          <a:extLst>
            <a:ext uri="{FF2B5EF4-FFF2-40B4-BE49-F238E27FC236}">
              <a16:creationId xmlns:a16="http://schemas.microsoft.com/office/drawing/2014/main" id="{85A89BAA-E96A-4403-AB62-D06237318D48}"/>
            </a:ext>
          </a:extLst>
        </xdr:cNvPr>
        <xdr:cNvPicPr>
          <a:picLocks noChangeAspect="1"/>
        </xdr:cNvPicPr>
      </xdr:nvPicPr>
      <xdr:blipFill>
        <a:blip xmlns:r="http://schemas.openxmlformats.org/officeDocument/2006/relationships" r:embed="rId2"/>
        <a:stretch>
          <a:fillRect/>
        </a:stretch>
      </xdr:blipFill>
      <xdr:spPr>
        <a:xfrm>
          <a:off x="6096000" y="381000"/>
          <a:ext cx="5971429" cy="727619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27</xdr:col>
      <xdr:colOff>56295</xdr:colOff>
      <xdr:row>26</xdr:row>
      <xdr:rowOff>43072</xdr:rowOff>
    </xdr:to>
    <xdr:pic>
      <xdr:nvPicPr>
        <xdr:cNvPr id="6" name="Kép 5">
          <a:extLst>
            <a:ext uri="{FF2B5EF4-FFF2-40B4-BE49-F238E27FC236}">
              <a16:creationId xmlns:a16="http://schemas.microsoft.com/office/drawing/2014/main" id="{050BF079-BF00-4CC2-9EC4-BB831EB6C750}"/>
            </a:ext>
          </a:extLst>
        </xdr:cNvPr>
        <xdr:cNvPicPr>
          <a:picLocks noChangeAspect="1"/>
        </xdr:cNvPicPr>
      </xdr:nvPicPr>
      <xdr:blipFill>
        <a:blip xmlns:r="http://schemas.openxmlformats.org/officeDocument/2006/relationships" r:embed="rId1"/>
        <a:stretch>
          <a:fillRect/>
        </a:stretch>
      </xdr:blipFill>
      <xdr:spPr>
        <a:xfrm>
          <a:off x="0" y="809625"/>
          <a:ext cx="16515495" cy="461507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21</xdr:col>
      <xdr:colOff>214435</xdr:colOff>
      <xdr:row>108</xdr:row>
      <xdr:rowOff>189202</xdr:rowOff>
    </xdr:to>
    <xdr:pic>
      <xdr:nvPicPr>
        <xdr:cNvPr id="5" name="Kép 4">
          <a:extLst>
            <a:ext uri="{FF2B5EF4-FFF2-40B4-BE49-F238E27FC236}">
              <a16:creationId xmlns:a16="http://schemas.microsoft.com/office/drawing/2014/main" id="{2A92B798-F4D5-4505-91C8-868D5349BA13}"/>
            </a:ext>
          </a:extLst>
        </xdr:cNvPr>
        <xdr:cNvPicPr>
          <a:picLocks noChangeAspect="1"/>
        </xdr:cNvPicPr>
      </xdr:nvPicPr>
      <xdr:blipFill>
        <a:blip xmlns:r="http://schemas.openxmlformats.org/officeDocument/2006/relationships" r:embed="rId1"/>
        <a:stretch>
          <a:fillRect/>
        </a:stretch>
      </xdr:blipFill>
      <xdr:spPr>
        <a:xfrm>
          <a:off x="609600" y="590550"/>
          <a:ext cx="12406435" cy="2019170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52</xdr:row>
      <xdr:rowOff>0</xdr:rowOff>
    </xdr:from>
    <xdr:to>
      <xdr:col>5</xdr:col>
      <xdr:colOff>934084</xdr:colOff>
      <xdr:row>126</xdr:row>
      <xdr:rowOff>187166</xdr:rowOff>
    </xdr:to>
    <xdr:pic>
      <xdr:nvPicPr>
        <xdr:cNvPr id="2" name="Kép 1">
          <a:extLst>
            <a:ext uri="{FF2B5EF4-FFF2-40B4-BE49-F238E27FC236}">
              <a16:creationId xmlns:a16="http://schemas.microsoft.com/office/drawing/2014/main" id="{D4B2C02B-4899-4AF1-9450-CA142A3ED27A}"/>
            </a:ext>
          </a:extLst>
        </xdr:cNvPr>
        <xdr:cNvPicPr>
          <a:picLocks noChangeAspect="1"/>
        </xdr:cNvPicPr>
      </xdr:nvPicPr>
      <xdr:blipFill>
        <a:blip xmlns:r="http://schemas.openxmlformats.org/officeDocument/2006/relationships" r:embed="rId1"/>
        <a:stretch>
          <a:fillRect/>
        </a:stretch>
      </xdr:blipFill>
      <xdr:spPr>
        <a:xfrm>
          <a:off x="0" y="12792075"/>
          <a:ext cx="7315834" cy="1428416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ropa\info\MUNKA\VILL\VILLALAP.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tlantis\meh_kozos\MEHIR\Enged&#233;lyekhez\Adatlapok_RENDSZERIR&#193;NY&#205;T&#21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tlantis\meh_kozos\Munka\A_Munka\amunka\AR\&#193;tlag&#225;rak\ARTAREGI.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tlantis\meh_kozos\02EMSSCA\aktiv\00\matrix.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K:\HAKO_Kozos\Kiadvanyok\FGR\2024\Munkaanyagok\3.5.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K:\HAKO_Kozos\Kiadvanyok\FGR\2023\Vegleges\5.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rno\zsuzsa\Munka%20C\ADAT\MEHKIA9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tlantis\meh_kozos\Munka%20C\AR\ARTAREGI.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tlantis\meh_kozos\Documents%20and%20Settings\barkae\Local%20Settings\Temporary%20Internet%20Files\OLK5E\ktsgfel&#252;lvizsg&#225;lat\inf&#243;\szab.%20en.%202005.%20SZEPT30-IG.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TEMP\FOGAZ.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TLANTIS\Info\aa_munka\VILL\M&#201;RLEGEK\Szolg&#225;ltat&#243;k%20m&#233;rlegei.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FOGAZ.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Kozp_controlling\vol1\MUNKA\VILL\VILLALAP.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almose_gep\amunka\amunka\tarif\KIHASZ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ILLALAP"/>
      <sheetName val="Munka7"/>
      <sheetName val="Égáz-Dégáz-K tábla-régi strukt."/>
    </sheetNames>
    <definedNames>
      <definedName name="_xlbgnm.EGY1"/>
      <definedName name="_xlbgnm.EGY2"/>
      <definedName name="_xlbgnm.EGY3"/>
      <definedName name="_xlbgnm.EGY4"/>
      <definedName name="EZER941"/>
      <definedName name="EZER942"/>
      <definedName name="EZER943"/>
      <definedName name="EZER951"/>
      <definedName name="EZER952"/>
      <definedName name="EZER953"/>
      <definedName name="HÁROM1"/>
      <definedName name="HÁROM2"/>
      <definedName name="HÁROM3"/>
      <definedName name="HÁROM4"/>
      <definedName name="KETTŐ1"/>
      <definedName name="KETTŐ2"/>
      <definedName name="KETTŐ3"/>
      <definedName name="KETTÖ4"/>
      <definedName name="KETTŐ5"/>
      <definedName name="MEGYEI"/>
      <definedName name="NÉGY1"/>
      <definedName name="NÉGY2"/>
      <definedName name="NÉGY3"/>
      <definedName name="NÉGY4"/>
      <definedName name="ÖT1"/>
      <definedName name="ÖT2"/>
      <definedName name="ÖT3"/>
    </definedNames>
    <sheetDataSet>
      <sheetData sheetId="0" refreshError="1"/>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lőlap"/>
      <sheetName val="tartalom"/>
      <sheetName val="1"/>
      <sheetName val="2"/>
      <sheetName val="5"/>
      <sheetName val="6"/>
      <sheetName val="8"/>
      <sheetName val="10"/>
      <sheetName val="22"/>
      <sheetName val="29"/>
      <sheetName val="34"/>
      <sheetName val="37"/>
      <sheetName val="46"/>
      <sheetName val="52"/>
      <sheetName val="55"/>
      <sheetName val="85"/>
      <sheetName val="90"/>
      <sheetName val="92"/>
      <sheetName val="93"/>
      <sheetName val="2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2"/>
      <sheetName val="3"/>
      <sheetName val="4"/>
      <sheetName val="diagr"/>
      <sheetName val="ár1"/>
      <sheetName val="ár2"/>
      <sheetName val="ár3"/>
      <sheetName val="ár4"/>
      <sheetName val="MOL1"/>
      <sheetName val="MOL2"/>
      <sheetName val="V1"/>
      <sheetName val="Eng."/>
      <sheetName val="nemz-fg"/>
      <sheetName val="nemz-vill"/>
    </sheetNames>
    <sheetDataSet>
      <sheetData sheetId="0">
        <row r="3">
          <cell r="C3" t="str">
            <v>1 Éves fogyasztói átlagárak</v>
          </cell>
        </row>
        <row r="5">
          <cell r="D5" t="str">
            <v>Mérték-egység</v>
          </cell>
          <cell r="E5" t="str">
            <v>1970</v>
          </cell>
          <cell r="F5" t="str">
            <v>1971</v>
          </cell>
          <cell r="G5" t="str">
            <v>1972</v>
          </cell>
          <cell r="H5" t="str">
            <v>1973</v>
          </cell>
          <cell r="I5" t="str">
            <v>1974</v>
          </cell>
          <cell r="J5" t="str">
            <v>1975</v>
          </cell>
          <cell r="K5" t="str">
            <v>1976</v>
          </cell>
          <cell r="L5" t="str">
            <v>1977</v>
          </cell>
          <cell r="M5" t="str">
            <v>1978</v>
          </cell>
          <cell r="N5" t="str">
            <v>1979</v>
          </cell>
          <cell r="O5" t="str">
            <v>1980</v>
          </cell>
          <cell r="P5" t="str">
            <v>1981</v>
          </cell>
          <cell r="Q5" t="str">
            <v>1982</v>
          </cell>
          <cell r="R5" t="str">
            <v>1983</v>
          </cell>
          <cell r="S5" t="str">
            <v>1984</v>
          </cell>
          <cell r="T5" t="str">
            <v>1985</v>
          </cell>
          <cell r="U5" t="str">
            <v>1986</v>
          </cell>
          <cell r="V5" t="str">
            <v>1987</v>
          </cell>
          <cell r="W5" t="str">
            <v>1988</v>
          </cell>
          <cell r="X5" t="str">
            <v>1989</v>
          </cell>
          <cell r="Y5" t="str">
            <v>1990</v>
          </cell>
          <cell r="Z5" t="str">
            <v>1991</v>
          </cell>
          <cell r="AA5" t="str">
            <v>1992</v>
          </cell>
        </row>
        <row r="7">
          <cell r="B7">
            <v>1</v>
          </cell>
          <cell r="C7" t="str">
            <v>Szén</v>
          </cell>
          <cell r="D7" t="str">
            <v>Ft/100kg</v>
          </cell>
          <cell r="E7">
            <v>27.5</v>
          </cell>
          <cell r="F7">
            <v>27.5</v>
          </cell>
          <cell r="G7">
            <v>26.1</v>
          </cell>
          <cell r="H7">
            <v>22.1</v>
          </cell>
          <cell r="I7">
            <v>26.2</v>
          </cell>
          <cell r="J7">
            <v>31.1</v>
          </cell>
          <cell r="K7">
            <v>30</v>
          </cell>
          <cell r="L7">
            <v>26.4</v>
          </cell>
          <cell r="M7">
            <v>27.3</v>
          </cell>
          <cell r="N7">
            <v>29.1</v>
          </cell>
          <cell r="O7">
            <v>35.700000000000003</v>
          </cell>
          <cell r="P7">
            <v>34.700000000000003</v>
          </cell>
          <cell r="Q7">
            <v>36.700000000000003</v>
          </cell>
          <cell r="R7">
            <v>39.299999999999997</v>
          </cell>
          <cell r="S7">
            <v>39.6</v>
          </cell>
          <cell r="T7">
            <v>50</v>
          </cell>
          <cell r="U7">
            <v>50.649999999999991</v>
          </cell>
          <cell r="V7">
            <v>55.75</v>
          </cell>
          <cell r="W7">
            <v>64.8</v>
          </cell>
          <cell r="X7">
            <v>78.36</v>
          </cell>
          <cell r="Y7">
            <v>105.66</v>
          </cell>
          <cell r="Z7">
            <v>211.82499999999999</v>
          </cell>
          <cell r="AA7">
            <v>435</v>
          </cell>
        </row>
        <row r="8">
          <cell r="B8">
            <v>2</v>
          </cell>
          <cell r="C8" t="str">
            <v>Brikett</v>
          </cell>
          <cell r="D8" t="str">
            <v>Ft/100kg</v>
          </cell>
          <cell r="E8">
            <v>53.3</v>
          </cell>
          <cell r="F8">
            <v>53.3</v>
          </cell>
          <cell r="G8">
            <v>44.9</v>
          </cell>
          <cell r="H8">
            <v>45.1</v>
          </cell>
          <cell r="I8">
            <v>49.7</v>
          </cell>
          <cell r="J8">
            <v>52</v>
          </cell>
          <cell r="K8">
            <v>52.2</v>
          </cell>
          <cell r="L8">
            <v>52.3</v>
          </cell>
          <cell r="M8">
            <v>52.1</v>
          </cell>
          <cell r="N8">
            <v>57.6</v>
          </cell>
          <cell r="O8">
            <v>65.3</v>
          </cell>
          <cell r="P8">
            <v>66</v>
          </cell>
          <cell r="Q8">
            <v>74</v>
          </cell>
          <cell r="R8">
            <v>77</v>
          </cell>
          <cell r="S8">
            <v>79</v>
          </cell>
          <cell r="T8">
            <v>99</v>
          </cell>
          <cell r="U8">
            <v>100.28699999999999</v>
          </cell>
          <cell r="V8">
            <v>103.95</v>
          </cell>
          <cell r="W8">
            <v>109</v>
          </cell>
          <cell r="X8">
            <v>141</v>
          </cell>
          <cell r="Y8">
            <v>183</v>
          </cell>
          <cell r="Z8">
            <v>610</v>
          </cell>
          <cell r="AA8">
            <v>690</v>
          </cell>
        </row>
        <row r="9">
          <cell r="B9">
            <v>3</v>
          </cell>
          <cell r="C9" t="str">
            <v>Koksz</v>
          </cell>
          <cell r="D9" t="str">
            <v>Ft/100kg</v>
          </cell>
          <cell r="E9">
            <v>97</v>
          </cell>
          <cell r="F9">
            <v>97</v>
          </cell>
          <cell r="G9">
            <v>97</v>
          </cell>
          <cell r="H9">
            <v>97</v>
          </cell>
          <cell r="I9">
            <v>105</v>
          </cell>
          <cell r="J9">
            <v>118</v>
          </cell>
          <cell r="K9">
            <v>118</v>
          </cell>
          <cell r="L9">
            <v>118</v>
          </cell>
          <cell r="M9">
            <v>118</v>
          </cell>
          <cell r="N9">
            <v>128</v>
          </cell>
          <cell r="O9">
            <v>151</v>
          </cell>
          <cell r="P9">
            <v>152</v>
          </cell>
          <cell r="Q9">
            <v>181</v>
          </cell>
          <cell r="R9">
            <v>195</v>
          </cell>
          <cell r="S9">
            <v>207</v>
          </cell>
          <cell r="T9">
            <v>260</v>
          </cell>
          <cell r="U9">
            <v>261</v>
          </cell>
          <cell r="V9">
            <v>285.5</v>
          </cell>
          <cell r="W9">
            <v>311</v>
          </cell>
          <cell r="X9">
            <v>365.43</v>
          </cell>
          <cell r="Y9">
            <v>457.37</v>
          </cell>
          <cell r="Z9">
            <v>709.55499999999995</v>
          </cell>
          <cell r="AA9">
            <v>1100</v>
          </cell>
        </row>
        <row r="10">
          <cell r="B10">
            <v>4</v>
          </cell>
          <cell r="C10" t="str">
            <v>Tűzifa</v>
          </cell>
          <cell r="D10" t="str">
            <v>Ft/100kg</v>
          </cell>
          <cell r="E10">
            <v>42.8</v>
          </cell>
          <cell r="F10">
            <v>43.2</v>
          </cell>
          <cell r="G10">
            <v>42.9</v>
          </cell>
          <cell r="H10">
            <v>43.1</v>
          </cell>
          <cell r="I10">
            <v>42.6</v>
          </cell>
          <cell r="J10">
            <v>50.3</v>
          </cell>
          <cell r="K10">
            <v>50.7</v>
          </cell>
          <cell r="L10">
            <v>50.7</v>
          </cell>
          <cell r="M10">
            <v>50.5</v>
          </cell>
          <cell r="N10">
            <v>50.1</v>
          </cell>
          <cell r="O10">
            <v>64</v>
          </cell>
          <cell r="P10">
            <v>65</v>
          </cell>
          <cell r="Q10">
            <v>79</v>
          </cell>
          <cell r="R10">
            <v>86</v>
          </cell>
          <cell r="S10">
            <v>87</v>
          </cell>
          <cell r="T10">
            <v>107</v>
          </cell>
          <cell r="U10">
            <v>108.926</v>
          </cell>
          <cell r="V10">
            <v>107.75</v>
          </cell>
          <cell r="W10">
            <v>134</v>
          </cell>
          <cell r="X10">
            <v>147.58000000000001</v>
          </cell>
          <cell r="Y10">
            <v>187.68</v>
          </cell>
          <cell r="Z10">
            <v>290.91500000000002</v>
          </cell>
          <cell r="AA10">
            <v>340</v>
          </cell>
        </row>
        <row r="12">
          <cell r="B12">
            <v>5</v>
          </cell>
          <cell r="C12" t="str">
            <v>Szilárd összesen</v>
          </cell>
        </row>
        <row r="14">
          <cell r="B14">
            <v>6</v>
          </cell>
          <cell r="C14" t="str">
            <v>HTO</v>
          </cell>
          <cell r="D14" t="str">
            <v>Ft/l</v>
          </cell>
          <cell r="E14">
            <v>1.5</v>
          </cell>
          <cell r="F14">
            <v>1.5</v>
          </cell>
          <cell r="G14">
            <v>1.5</v>
          </cell>
          <cell r="H14">
            <v>1.5</v>
          </cell>
          <cell r="I14">
            <v>1.71</v>
          </cell>
          <cell r="J14">
            <v>1.95</v>
          </cell>
          <cell r="K14">
            <v>1.97</v>
          </cell>
          <cell r="L14">
            <v>2.0299999999999998</v>
          </cell>
          <cell r="M14">
            <v>2</v>
          </cell>
          <cell r="N14">
            <v>2.2999999999999998</v>
          </cell>
          <cell r="O14">
            <v>2.7</v>
          </cell>
          <cell r="P14">
            <v>2.7</v>
          </cell>
          <cell r="Q14">
            <v>3.48</v>
          </cell>
          <cell r="R14">
            <v>4</v>
          </cell>
          <cell r="S14">
            <v>4.7</v>
          </cell>
          <cell r="T14">
            <v>6.1</v>
          </cell>
          <cell r="U14">
            <v>6.2219999999999995</v>
          </cell>
          <cell r="V14">
            <v>6.7</v>
          </cell>
          <cell r="W14">
            <v>8</v>
          </cell>
          <cell r="X14">
            <v>8.6</v>
          </cell>
          <cell r="Y14">
            <v>10.1</v>
          </cell>
          <cell r="Z14">
            <v>17.2</v>
          </cell>
          <cell r="AA14">
            <v>19.399999999999999</v>
          </cell>
        </row>
        <row r="16">
          <cell r="B16">
            <v>7</v>
          </cell>
          <cell r="C16" t="str">
            <v>Földgáz  **</v>
          </cell>
          <cell r="D16" t="str">
            <v>Ft/m3</v>
          </cell>
          <cell r="E16">
            <v>1.45</v>
          </cell>
          <cell r="F16">
            <v>1.43</v>
          </cell>
          <cell r="G16">
            <v>1.41</v>
          </cell>
          <cell r="H16">
            <v>1.41</v>
          </cell>
          <cell r="I16">
            <v>1.5</v>
          </cell>
          <cell r="J16">
            <v>1.65</v>
          </cell>
          <cell r="K16">
            <v>1.7</v>
          </cell>
          <cell r="L16">
            <v>1.76</v>
          </cell>
          <cell r="M16">
            <v>1.71</v>
          </cell>
          <cell r="N16">
            <v>1.74</v>
          </cell>
          <cell r="O16">
            <v>2.02</v>
          </cell>
          <cell r="P16">
            <v>2.02</v>
          </cell>
          <cell r="Q16">
            <v>2.2200000000000002</v>
          </cell>
          <cell r="R16">
            <v>2.2200000000000002</v>
          </cell>
          <cell r="S16">
            <v>2.2200000000000002</v>
          </cell>
          <cell r="T16">
            <v>2.4</v>
          </cell>
          <cell r="U16">
            <v>2.74</v>
          </cell>
          <cell r="V16">
            <v>2.87</v>
          </cell>
          <cell r="W16">
            <v>3.24</v>
          </cell>
          <cell r="X16">
            <v>3.92</v>
          </cell>
          <cell r="Y16">
            <v>4.18</v>
          </cell>
          <cell r="Z16">
            <v>6.23</v>
          </cell>
          <cell r="AA16">
            <v>8.2899999999999991</v>
          </cell>
        </row>
        <row r="17">
          <cell r="B17">
            <v>8</v>
          </cell>
          <cell r="C17" t="str">
            <v>Városi gáz</v>
          </cell>
          <cell r="D17" t="str">
            <v>Ft/m3</v>
          </cell>
          <cell r="E17">
            <v>0.93500000000000005</v>
          </cell>
          <cell r="F17">
            <v>0.92900000000000005</v>
          </cell>
          <cell r="G17">
            <v>0.93899999999999995</v>
          </cell>
          <cell r="H17">
            <v>0.95399999999999996</v>
          </cell>
          <cell r="I17">
            <v>1.0389999999999999</v>
          </cell>
          <cell r="J17">
            <v>1.155</v>
          </cell>
          <cell r="K17">
            <v>1.1419999999999999</v>
          </cell>
          <cell r="L17">
            <v>1.1299999999999999</v>
          </cell>
          <cell r="M17">
            <v>1.1180000000000001</v>
          </cell>
          <cell r="N17">
            <v>1.1200000000000001</v>
          </cell>
          <cell r="O17">
            <v>1.1970000000000001</v>
          </cell>
          <cell r="P17">
            <v>1.194</v>
          </cell>
          <cell r="Q17">
            <v>1.2190000000000001</v>
          </cell>
          <cell r="R17">
            <v>1.296</v>
          </cell>
          <cell r="S17">
            <v>1.3</v>
          </cell>
          <cell r="T17">
            <v>1.44</v>
          </cell>
          <cell r="U17">
            <v>1.44</v>
          </cell>
          <cell r="V17">
            <v>1.44</v>
          </cell>
          <cell r="W17">
            <v>1.44</v>
          </cell>
        </row>
        <row r="19">
          <cell r="B19">
            <v>9</v>
          </cell>
          <cell r="C19" t="str">
            <v>Vezetékes gáz összesen</v>
          </cell>
        </row>
        <row r="21">
          <cell r="B21">
            <v>10</v>
          </cell>
          <cell r="C21" t="str">
            <v>PB gaz teli</v>
          </cell>
          <cell r="D21" t="str">
            <v>Ft/kg</v>
          </cell>
          <cell r="E21">
            <v>3</v>
          </cell>
          <cell r="F21">
            <v>3</v>
          </cell>
          <cell r="G21">
            <v>3</v>
          </cell>
          <cell r="H21">
            <v>3</v>
          </cell>
          <cell r="I21">
            <v>3.3</v>
          </cell>
          <cell r="J21">
            <v>3.3</v>
          </cell>
          <cell r="K21">
            <v>3.3</v>
          </cell>
          <cell r="L21">
            <v>3.3</v>
          </cell>
          <cell r="M21">
            <v>3.3</v>
          </cell>
          <cell r="N21">
            <v>3.6</v>
          </cell>
          <cell r="O21">
            <v>4</v>
          </cell>
          <cell r="P21">
            <v>4</v>
          </cell>
          <cell r="Q21">
            <v>4.2300000000000004</v>
          </cell>
          <cell r="R21">
            <v>4.4000000000000004</v>
          </cell>
          <cell r="S21">
            <v>4.4000000000000004</v>
          </cell>
          <cell r="T21">
            <v>6.6</v>
          </cell>
          <cell r="U21">
            <v>6.6</v>
          </cell>
          <cell r="V21">
            <v>7.15</v>
          </cell>
          <cell r="W21">
            <v>8.0299999999999994</v>
          </cell>
          <cell r="X21">
            <v>8.58</v>
          </cell>
          <cell r="Y21">
            <v>10.55</v>
          </cell>
          <cell r="Z21">
            <v>22.59</v>
          </cell>
          <cell r="AA21">
            <v>33.22</v>
          </cell>
        </row>
        <row r="22">
          <cell r="B22">
            <v>11</v>
          </cell>
          <cell r="C22" t="str">
            <v>PB gaz nyári</v>
          </cell>
          <cell r="D22" t="str">
            <v>Ft/kg</v>
          </cell>
          <cell r="E22">
            <v>3</v>
          </cell>
          <cell r="F22">
            <v>3</v>
          </cell>
          <cell r="G22">
            <v>3</v>
          </cell>
          <cell r="H22">
            <v>3</v>
          </cell>
          <cell r="I22">
            <v>3.3</v>
          </cell>
          <cell r="J22">
            <v>3.3</v>
          </cell>
          <cell r="K22">
            <v>3.3</v>
          </cell>
          <cell r="L22">
            <v>3.3</v>
          </cell>
          <cell r="M22">
            <v>3.3</v>
          </cell>
          <cell r="N22">
            <v>3.6</v>
          </cell>
          <cell r="O22">
            <v>4</v>
          </cell>
          <cell r="P22">
            <v>4</v>
          </cell>
          <cell r="Q22">
            <v>4.2300000000000004</v>
          </cell>
          <cell r="R22">
            <v>4.4000000000000004</v>
          </cell>
          <cell r="S22">
            <v>4.4000000000000004</v>
          </cell>
          <cell r="T22">
            <v>4.8</v>
          </cell>
          <cell r="U22">
            <v>4.8</v>
          </cell>
          <cell r="V22">
            <v>5.2</v>
          </cell>
          <cell r="W22">
            <v>5.6</v>
          </cell>
          <cell r="X22">
            <v>6.24</v>
          </cell>
          <cell r="Y22">
            <v>7.49</v>
          </cell>
          <cell r="Z22">
            <v>12.3</v>
          </cell>
          <cell r="AA22">
            <v>15.9</v>
          </cell>
        </row>
        <row r="24">
          <cell r="B24">
            <v>12</v>
          </cell>
          <cell r="C24" t="str">
            <v>PB gáz összesen</v>
          </cell>
          <cell r="D24" t="str">
            <v>Ft/kg</v>
          </cell>
          <cell r="E24">
            <v>3</v>
          </cell>
          <cell r="F24">
            <v>3</v>
          </cell>
          <cell r="G24">
            <v>3</v>
          </cell>
          <cell r="H24">
            <v>3</v>
          </cell>
          <cell r="I24">
            <v>3.3</v>
          </cell>
          <cell r="J24">
            <v>3.3</v>
          </cell>
          <cell r="K24">
            <v>3.3</v>
          </cell>
          <cell r="L24">
            <v>3.3</v>
          </cell>
          <cell r="M24">
            <v>3.3</v>
          </cell>
          <cell r="N24">
            <v>3.6</v>
          </cell>
          <cell r="O24">
            <v>4</v>
          </cell>
          <cell r="P24">
            <v>4</v>
          </cell>
          <cell r="Q24">
            <v>4.2300000000000004</v>
          </cell>
          <cell r="R24">
            <v>4.4000000000000004</v>
          </cell>
          <cell r="S24">
            <v>4.4000000000000004</v>
          </cell>
          <cell r="T24">
            <v>5.77</v>
          </cell>
          <cell r="U24">
            <v>5.74</v>
          </cell>
          <cell r="V24">
            <v>6.24</v>
          </cell>
          <cell r="W24">
            <v>6.9</v>
          </cell>
          <cell r="X24">
            <v>7.5</v>
          </cell>
          <cell r="Y24">
            <v>9.1</v>
          </cell>
          <cell r="Z24">
            <v>18.350000000000001</v>
          </cell>
          <cell r="AA24">
            <v>26.34</v>
          </cell>
        </row>
        <row r="26">
          <cell r="B26">
            <v>13</v>
          </cell>
          <cell r="C26" t="str">
            <v>Villamos energia *</v>
          </cell>
          <cell r="D26" t="str">
            <v>Ft/kWh</v>
          </cell>
          <cell r="E26">
            <v>0.91</v>
          </cell>
          <cell r="F26">
            <v>0.89</v>
          </cell>
          <cell r="G26">
            <v>0.87</v>
          </cell>
          <cell r="H26">
            <v>0.85</v>
          </cell>
          <cell r="I26">
            <v>0.83</v>
          </cell>
          <cell r="J26">
            <v>0.81</v>
          </cell>
          <cell r="K26">
            <v>0.79</v>
          </cell>
          <cell r="L26">
            <v>0.78</v>
          </cell>
          <cell r="M26">
            <v>0.75</v>
          </cell>
          <cell r="N26">
            <v>0.79</v>
          </cell>
          <cell r="O26">
            <v>1.03</v>
          </cell>
          <cell r="P26">
            <v>1.02</v>
          </cell>
          <cell r="Q26">
            <v>0.99</v>
          </cell>
          <cell r="R26">
            <v>0.98</v>
          </cell>
          <cell r="S26">
            <v>1</v>
          </cell>
          <cell r="T26">
            <v>1.1399999999999999</v>
          </cell>
          <cell r="U26">
            <v>1.21</v>
          </cell>
          <cell r="V26">
            <v>1.33</v>
          </cell>
          <cell r="W26">
            <v>1.45</v>
          </cell>
          <cell r="X26">
            <v>1.49</v>
          </cell>
          <cell r="Y26">
            <v>1.63</v>
          </cell>
          <cell r="Z26">
            <v>2.5949599999999999</v>
          </cell>
          <cell r="AA26">
            <v>3.34</v>
          </cell>
          <cell r="AB26">
            <v>4.01</v>
          </cell>
        </row>
        <row r="27">
          <cell r="B27">
            <v>14</v>
          </cell>
          <cell r="C27" t="str">
            <v xml:space="preserve">       nappali   *</v>
          </cell>
          <cell r="D27" t="str">
            <v>Ft/kWh</v>
          </cell>
          <cell r="E27">
            <v>0.96</v>
          </cell>
          <cell r="F27">
            <v>0.89</v>
          </cell>
          <cell r="G27">
            <v>0.87</v>
          </cell>
          <cell r="H27">
            <v>0.85</v>
          </cell>
          <cell r="I27">
            <v>0.83</v>
          </cell>
          <cell r="J27">
            <v>0.9</v>
          </cell>
          <cell r="K27">
            <v>0.79</v>
          </cell>
          <cell r="L27">
            <v>0.78</v>
          </cell>
          <cell r="M27">
            <v>0.75</v>
          </cell>
          <cell r="N27">
            <v>0.79</v>
          </cell>
          <cell r="O27">
            <v>1.32</v>
          </cell>
          <cell r="P27">
            <v>1.34</v>
          </cell>
          <cell r="Q27">
            <v>1.33</v>
          </cell>
          <cell r="R27">
            <v>1.31</v>
          </cell>
          <cell r="S27">
            <v>1.25</v>
          </cell>
          <cell r="T27">
            <v>1.42</v>
          </cell>
          <cell r="U27">
            <v>1.53</v>
          </cell>
          <cell r="V27">
            <v>1.61</v>
          </cell>
          <cell r="W27">
            <v>1.79</v>
          </cell>
          <cell r="X27">
            <v>1.87</v>
          </cell>
          <cell r="Y27">
            <v>2.0299999999999998</v>
          </cell>
          <cell r="Z27">
            <v>3.18</v>
          </cell>
          <cell r="AA27">
            <v>4.12</v>
          </cell>
        </row>
        <row r="28">
          <cell r="B28">
            <v>15</v>
          </cell>
          <cell r="C28" t="str">
            <v xml:space="preserve">      éjszakai   *</v>
          </cell>
          <cell r="D28" t="str">
            <v>Ft/kWh</v>
          </cell>
          <cell r="E28">
            <v>0.3</v>
          </cell>
          <cell r="F28">
            <v>0.3</v>
          </cell>
          <cell r="G28">
            <v>0.3</v>
          </cell>
          <cell r="H28">
            <v>0.3</v>
          </cell>
          <cell r="I28">
            <v>0.3</v>
          </cell>
          <cell r="J28">
            <v>0.3</v>
          </cell>
          <cell r="K28">
            <v>0.3</v>
          </cell>
          <cell r="L28">
            <v>0.3</v>
          </cell>
          <cell r="M28">
            <v>0.3</v>
          </cell>
          <cell r="N28">
            <v>0.3</v>
          </cell>
          <cell r="O28">
            <v>0.3</v>
          </cell>
          <cell r="P28">
            <v>0.3</v>
          </cell>
          <cell r="Q28">
            <v>0.3</v>
          </cell>
          <cell r="R28">
            <v>0.4</v>
          </cell>
          <cell r="S28">
            <v>0.6</v>
          </cell>
          <cell r="T28">
            <v>0.7</v>
          </cell>
          <cell r="U28">
            <v>0.7</v>
          </cell>
          <cell r="V28">
            <v>0.9</v>
          </cell>
          <cell r="W28">
            <v>0.9</v>
          </cell>
          <cell r="X28">
            <v>0.9</v>
          </cell>
          <cell r="Y28">
            <v>0.97</v>
          </cell>
          <cell r="Z28">
            <v>1.6</v>
          </cell>
          <cell r="AA28">
            <v>1.95</v>
          </cell>
        </row>
        <row r="30">
          <cell r="C30" t="str">
            <v>Távhő nettó</v>
          </cell>
        </row>
        <row r="31">
          <cell r="C31" t="str">
            <v>ebből:</v>
          </cell>
        </row>
        <row r="32">
          <cell r="B32">
            <v>16</v>
          </cell>
          <cell r="C32" t="str">
            <v xml:space="preserve">   fűtés </v>
          </cell>
          <cell r="D32" t="str">
            <v>Ft/lm3</v>
          </cell>
          <cell r="O32">
            <v>18</v>
          </cell>
          <cell r="P32">
            <v>18</v>
          </cell>
          <cell r="Q32">
            <v>21</v>
          </cell>
          <cell r="R32">
            <v>23.4</v>
          </cell>
          <cell r="S32">
            <v>23.4</v>
          </cell>
          <cell r="T32">
            <v>28.8</v>
          </cell>
          <cell r="U32">
            <v>28.8</v>
          </cell>
          <cell r="V32">
            <v>31.5</v>
          </cell>
          <cell r="W32">
            <v>34.200000000000003</v>
          </cell>
          <cell r="X32">
            <v>38.700000000000003</v>
          </cell>
          <cell r="Y32">
            <v>56.1</v>
          </cell>
          <cell r="Z32">
            <v>89.4</v>
          </cell>
          <cell r="AA32">
            <v>120</v>
          </cell>
        </row>
        <row r="33">
          <cell r="B33">
            <v>17</v>
          </cell>
          <cell r="C33" t="str">
            <v xml:space="preserve">   HMV</v>
          </cell>
          <cell r="D33" t="str">
            <v>Ft/m3</v>
          </cell>
          <cell r="O33">
            <v>9.3000000000000007</v>
          </cell>
          <cell r="P33">
            <v>9.3000000000000007</v>
          </cell>
          <cell r="Q33">
            <v>9.6</v>
          </cell>
          <cell r="R33">
            <v>10.199999999999999</v>
          </cell>
          <cell r="S33">
            <v>10.199999999999999</v>
          </cell>
          <cell r="T33">
            <v>13.5</v>
          </cell>
          <cell r="U33">
            <v>13.5</v>
          </cell>
          <cell r="V33">
            <v>14.1</v>
          </cell>
          <cell r="W33">
            <v>15.13</v>
          </cell>
          <cell r="X33">
            <v>20.2</v>
          </cell>
          <cell r="Y33">
            <v>26.08</v>
          </cell>
          <cell r="Z33">
            <v>55.3</v>
          </cell>
          <cell r="AA33">
            <v>82.4</v>
          </cell>
        </row>
        <row r="35">
          <cell r="B35">
            <v>18</v>
          </cell>
          <cell r="C35" t="str">
            <v>Össz.. üzemanyag nélkül</v>
          </cell>
        </row>
        <row r="37">
          <cell r="B37">
            <v>19</v>
          </cell>
          <cell r="C37" t="str">
            <v>Gazolaj</v>
          </cell>
          <cell r="D37" t="str">
            <v>Ft/l</v>
          </cell>
          <cell r="E37">
            <v>2.2000000000000002</v>
          </cell>
          <cell r="F37">
            <v>2.2000000000000002</v>
          </cell>
          <cell r="G37">
            <v>2.2000000000000002</v>
          </cell>
          <cell r="H37">
            <v>2.2000000000000002</v>
          </cell>
          <cell r="I37">
            <v>3.2</v>
          </cell>
          <cell r="J37">
            <v>4</v>
          </cell>
          <cell r="K37">
            <v>4</v>
          </cell>
          <cell r="L37">
            <v>4</v>
          </cell>
          <cell r="M37">
            <v>4</v>
          </cell>
          <cell r="N37">
            <v>4</v>
          </cell>
          <cell r="O37">
            <v>6.55</v>
          </cell>
          <cell r="P37">
            <v>7.5</v>
          </cell>
          <cell r="Q37">
            <v>8.6</v>
          </cell>
          <cell r="R37">
            <v>9.3000000000000007</v>
          </cell>
          <cell r="S37">
            <v>9.3000000000000007</v>
          </cell>
          <cell r="T37">
            <v>9.3000000000000007</v>
          </cell>
          <cell r="U37">
            <v>9.3000000000000007</v>
          </cell>
          <cell r="V37">
            <v>10.45</v>
          </cell>
          <cell r="W37">
            <v>12.4</v>
          </cell>
          <cell r="X37">
            <v>13</v>
          </cell>
          <cell r="Y37">
            <v>21.5</v>
          </cell>
          <cell r="Z37">
            <v>34.4</v>
          </cell>
          <cell r="AA37">
            <v>41.9</v>
          </cell>
        </row>
        <row r="39">
          <cell r="B39">
            <v>20</v>
          </cell>
          <cell r="C39" t="str">
            <v>Benzin normál  (86)</v>
          </cell>
          <cell r="D39" t="str">
            <v>Ft/l</v>
          </cell>
          <cell r="E39">
            <v>3</v>
          </cell>
          <cell r="F39">
            <v>3</v>
          </cell>
          <cell r="G39">
            <v>3</v>
          </cell>
          <cell r="H39">
            <v>3</v>
          </cell>
          <cell r="I39">
            <v>4</v>
          </cell>
          <cell r="J39">
            <v>4.5999999999999996</v>
          </cell>
          <cell r="K39">
            <v>5</v>
          </cell>
          <cell r="L39">
            <v>5</v>
          </cell>
          <cell r="M39">
            <v>5</v>
          </cell>
          <cell r="N39">
            <v>7.2</v>
          </cell>
          <cell r="O39">
            <v>9.5</v>
          </cell>
          <cell r="P39">
            <v>13.2</v>
          </cell>
          <cell r="Q39">
            <v>14.8</v>
          </cell>
          <cell r="R39">
            <v>18.5</v>
          </cell>
          <cell r="S39">
            <v>18.5</v>
          </cell>
          <cell r="T39">
            <v>18.5</v>
          </cell>
          <cell r="U39">
            <v>18.5</v>
          </cell>
          <cell r="V39">
            <v>19.399999999999999</v>
          </cell>
          <cell r="W39">
            <v>21.4</v>
          </cell>
          <cell r="X39">
            <v>23.8</v>
          </cell>
          <cell r="Y39">
            <v>37</v>
          </cell>
          <cell r="Z39">
            <v>53</v>
          </cell>
          <cell r="AA39">
            <v>57</v>
          </cell>
        </row>
        <row r="40">
          <cell r="B40">
            <v>21</v>
          </cell>
          <cell r="C40" t="str">
            <v>Benzin szuper  (92)</v>
          </cell>
          <cell r="D40" t="str">
            <v>Ft/l</v>
          </cell>
          <cell r="E40">
            <v>4</v>
          </cell>
          <cell r="F40">
            <v>4</v>
          </cell>
          <cell r="G40">
            <v>4</v>
          </cell>
          <cell r="H40">
            <v>4</v>
          </cell>
          <cell r="I40">
            <v>5.6</v>
          </cell>
          <cell r="J40">
            <v>6.5</v>
          </cell>
          <cell r="K40">
            <v>6.5</v>
          </cell>
          <cell r="L40">
            <v>6.5</v>
          </cell>
          <cell r="M40">
            <v>6.5</v>
          </cell>
          <cell r="N40">
            <v>8</v>
          </cell>
          <cell r="O40">
            <v>11.5</v>
          </cell>
          <cell r="P40">
            <v>14.8</v>
          </cell>
          <cell r="Q40">
            <v>16.8</v>
          </cell>
          <cell r="R40">
            <v>20</v>
          </cell>
          <cell r="S40">
            <v>20</v>
          </cell>
          <cell r="T40">
            <v>20</v>
          </cell>
          <cell r="U40">
            <v>20</v>
          </cell>
          <cell r="V40">
            <v>20.9</v>
          </cell>
          <cell r="W40">
            <v>23</v>
          </cell>
          <cell r="X40">
            <v>25.4</v>
          </cell>
          <cell r="Y40">
            <v>39</v>
          </cell>
          <cell r="Z40">
            <v>56</v>
          </cell>
          <cell r="AA40">
            <v>65</v>
          </cell>
        </row>
        <row r="41">
          <cell r="B41">
            <v>22</v>
          </cell>
          <cell r="C41" t="str">
            <v>Benzin extra   (98)</v>
          </cell>
          <cell r="D41" t="str">
            <v>Ft/l</v>
          </cell>
          <cell r="E41">
            <v>5</v>
          </cell>
          <cell r="F41">
            <v>5</v>
          </cell>
          <cell r="G41">
            <v>5</v>
          </cell>
          <cell r="H41">
            <v>5</v>
          </cell>
          <cell r="I41">
            <v>7</v>
          </cell>
          <cell r="J41">
            <v>7</v>
          </cell>
          <cell r="K41">
            <v>8</v>
          </cell>
          <cell r="L41">
            <v>8</v>
          </cell>
          <cell r="M41">
            <v>8</v>
          </cell>
          <cell r="N41">
            <v>10.8</v>
          </cell>
          <cell r="O41">
            <v>12.8</v>
          </cell>
          <cell r="P41">
            <v>16.2</v>
          </cell>
          <cell r="Q41">
            <v>17.899999999999999</v>
          </cell>
          <cell r="R41">
            <v>22</v>
          </cell>
          <cell r="S41">
            <v>21.5</v>
          </cell>
          <cell r="T41">
            <v>21.5</v>
          </cell>
          <cell r="U41">
            <v>21.5</v>
          </cell>
          <cell r="V41">
            <v>22.5</v>
          </cell>
          <cell r="W41">
            <v>24.6</v>
          </cell>
          <cell r="X41">
            <v>27</v>
          </cell>
          <cell r="Y41">
            <v>41</v>
          </cell>
          <cell r="Z41">
            <v>59</v>
          </cell>
          <cell r="AA41">
            <v>66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átrix (2)"/>
      <sheetName val="RTU beépítés"/>
      <sheetName val="számítógép"/>
      <sheetName val="RTU"/>
      <sheetName val="Segédlet"/>
      <sheetName val="Munka3"/>
      <sheetName val="mátrix"/>
    </sheetNames>
    <sheetDataSet>
      <sheetData sheetId="0" refreshError="1"/>
      <sheetData sheetId="1" refreshError="1"/>
      <sheetData sheetId="2" refreshError="1"/>
      <sheetData sheetId="3"/>
      <sheetData sheetId="4" refreshError="1"/>
      <sheetData sheetId="5" refreshError="1"/>
      <sheetData sheetId="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ZUM"/>
      <sheetName val="Nemlak"/>
      <sheetName val="Lak"/>
      <sheetName val="Nagyker"/>
    </sheetNames>
    <sheetDataSet>
      <sheetData sheetId="0"/>
      <sheetData sheetId="1">
        <row r="7">
          <cell r="C7">
            <v>2019</v>
          </cell>
          <cell r="D7">
            <v>2020</v>
          </cell>
          <cell r="E7">
            <v>2021</v>
          </cell>
          <cell r="F7">
            <v>2022</v>
          </cell>
          <cell r="G7">
            <v>2023</v>
          </cell>
        </row>
        <row r="8">
          <cell r="C8">
            <v>29</v>
          </cell>
          <cell r="D8">
            <v>29</v>
          </cell>
          <cell r="E8">
            <v>25</v>
          </cell>
          <cell r="F8">
            <v>28</v>
          </cell>
          <cell r="G8">
            <v>27</v>
          </cell>
        </row>
        <row r="9">
          <cell r="C9">
            <v>10</v>
          </cell>
          <cell r="D9">
            <v>8</v>
          </cell>
          <cell r="E9">
            <v>8</v>
          </cell>
          <cell r="F9">
            <v>6</v>
          </cell>
          <cell r="G9">
            <v>6</v>
          </cell>
        </row>
        <row r="10">
          <cell r="C10">
            <v>85.481015784303935</v>
          </cell>
          <cell r="D10">
            <v>78.408196495855051</v>
          </cell>
          <cell r="E10">
            <v>82.398393977992072</v>
          </cell>
          <cell r="F10">
            <v>79.375151589077149</v>
          </cell>
          <cell r="G10">
            <v>83.4841479021118</v>
          </cell>
        </row>
        <row r="11">
          <cell r="C11">
            <v>35.071934001255947</v>
          </cell>
          <cell r="D11">
            <v>43.36486665794834</v>
          </cell>
          <cell r="E11">
            <v>49.842606404848098</v>
          </cell>
          <cell r="F11">
            <v>57.369630425350699</v>
          </cell>
          <cell r="G11">
            <v>59.290125682302303</v>
          </cell>
        </row>
        <row r="12">
          <cell r="C12">
            <v>819.36133050804847</v>
          </cell>
          <cell r="D12">
            <v>1069.5097265799936</v>
          </cell>
          <cell r="E12">
            <v>1205.8075960899027</v>
          </cell>
          <cell r="F12">
            <v>1444.1055608125851</v>
          </cell>
          <cell r="G12">
            <v>1527.3288030076953</v>
          </cell>
        </row>
      </sheetData>
      <sheetData sheetId="2">
        <row r="7">
          <cell r="C7">
            <v>2019</v>
          </cell>
          <cell r="D7">
            <v>2020</v>
          </cell>
          <cell r="E7">
            <v>2021</v>
          </cell>
          <cell r="F7">
            <v>2022</v>
          </cell>
          <cell r="G7">
            <v>2023</v>
          </cell>
        </row>
        <row r="8">
          <cell r="C8">
            <v>3</v>
          </cell>
          <cell r="D8">
            <v>3</v>
          </cell>
          <cell r="E8">
            <v>2</v>
          </cell>
          <cell r="F8">
            <v>2</v>
          </cell>
          <cell r="G8">
            <v>2</v>
          </cell>
        </row>
        <row r="9">
          <cell r="C9">
            <v>2</v>
          </cell>
          <cell r="D9">
            <v>1</v>
          </cell>
          <cell r="E9">
            <v>1</v>
          </cell>
          <cell r="F9">
            <v>1</v>
          </cell>
          <cell r="G9">
            <v>1</v>
          </cell>
        </row>
        <row r="10">
          <cell r="C10">
            <v>99.770092141717811</v>
          </cell>
          <cell r="D10">
            <v>99.791218568259794</v>
          </cell>
          <cell r="E10">
            <v>99.838988881836201</v>
          </cell>
          <cell r="F10">
            <v>99.995025364601602</v>
          </cell>
          <cell r="G10">
            <v>99.9991040044698</v>
          </cell>
        </row>
        <row r="11">
          <cell r="C11">
            <v>100.00000000000001</v>
          </cell>
          <cell r="D11">
            <v>100</v>
          </cell>
          <cell r="E11">
            <v>100</v>
          </cell>
          <cell r="F11">
            <v>99.999999999999972</v>
          </cell>
          <cell r="G11">
            <v>100</v>
          </cell>
        </row>
        <row r="12">
          <cell r="C12">
            <v>5236.7624451865977</v>
          </cell>
          <cell r="D12">
            <v>9958.3092440696582</v>
          </cell>
          <cell r="E12">
            <v>9967.8496255275841</v>
          </cell>
          <cell r="F12">
            <v>9999.0051224143153</v>
          </cell>
          <cell r="G12">
            <v>9999.8208024995747</v>
          </cell>
        </row>
      </sheetData>
      <sheetData sheetId="3">
        <row r="7">
          <cell r="C7">
            <v>2019</v>
          </cell>
          <cell r="D7">
            <v>2020</v>
          </cell>
          <cell r="E7">
            <v>2021</v>
          </cell>
          <cell r="F7">
            <v>2022</v>
          </cell>
          <cell r="G7">
            <v>2023</v>
          </cell>
        </row>
        <row r="8">
          <cell r="C8">
            <v>50</v>
          </cell>
          <cell r="D8">
            <v>45</v>
          </cell>
          <cell r="E8">
            <v>41</v>
          </cell>
          <cell r="F8">
            <v>47</v>
          </cell>
          <cell r="G8">
            <v>45</v>
          </cell>
        </row>
        <row r="9">
          <cell r="C9">
            <v>3</v>
          </cell>
          <cell r="D9">
            <v>3</v>
          </cell>
          <cell r="E9">
            <v>3</v>
          </cell>
          <cell r="F9">
            <v>5</v>
          </cell>
          <cell r="G9">
            <v>4</v>
          </cell>
        </row>
        <row r="10">
          <cell r="C10">
            <v>65.627833194139754</v>
          </cell>
          <cell r="D10">
            <v>66.359027775982526</v>
          </cell>
          <cell r="E10">
            <v>70.321524037893596</v>
          </cell>
          <cell r="F10">
            <v>72.772344270457722</v>
          </cell>
          <cell r="G10">
            <v>69.021183497936022</v>
          </cell>
        </row>
        <row r="11">
          <cell r="C11">
            <v>65.627833194139754</v>
          </cell>
          <cell r="D11">
            <v>66.359027775982526</v>
          </cell>
          <cell r="E11">
            <v>70.321524037893596</v>
          </cell>
          <cell r="F11">
            <v>60.487477576452591</v>
          </cell>
          <cell r="G11">
            <v>63.141621761177745</v>
          </cell>
        </row>
        <row r="12">
          <cell r="C12">
            <v>2257.8681091819481</v>
          </cell>
          <cell r="D12">
            <v>2226.8681206850483</v>
          </cell>
          <cell r="E12">
            <v>2476.1994666100682</v>
          </cell>
          <cell r="F12">
            <v>2288.2139393248322</v>
          </cell>
          <cell r="G12">
            <v>2450.2867834753424</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Munka1"/>
      <sheetName val="2022"/>
    </sheetNames>
    <sheetDataSet>
      <sheetData sheetId="0"/>
      <sheetData sheetId="1">
        <row r="1">
          <cell r="A1" t="str">
            <v>Complete energy balances [nrg_bal_c]</v>
          </cell>
        </row>
        <row r="3">
          <cell r="A3" t="str">
            <v>Last update</v>
          </cell>
          <cell r="B3">
            <v>44665.37663194444</v>
          </cell>
        </row>
        <row r="4">
          <cell r="A4" t="str">
            <v>Extracted on</v>
          </cell>
          <cell r="B4">
            <v>44671.512543275458</v>
          </cell>
        </row>
        <row r="5">
          <cell r="A5" t="str">
            <v>Source of data</v>
          </cell>
          <cell r="B5" t="str">
            <v>Eurostat</v>
          </cell>
        </row>
        <row r="7">
          <cell r="A7" t="str">
            <v>NRG_BAL</v>
          </cell>
          <cell r="B7" t="str">
            <v>Primary production</v>
          </cell>
        </row>
        <row r="8">
          <cell r="A8" t="str">
            <v>SIEC</v>
          </cell>
          <cell r="B8" t="str">
            <v>Natural gas</v>
          </cell>
        </row>
        <row r="9">
          <cell r="A9" t="str">
            <v>UNIT</v>
          </cell>
          <cell r="B9" t="str">
            <v>Terajoule</v>
          </cell>
        </row>
        <row r="11">
          <cell r="A11" t="str">
            <v>TIME</v>
          </cell>
          <cell r="B11" t="str">
            <v>2018</v>
          </cell>
          <cell r="C11" t="str">
            <v>2019</v>
          </cell>
          <cell r="D11" t="str">
            <v>2020</v>
          </cell>
          <cell r="E11" t="str">
            <v>2021</v>
          </cell>
          <cell r="F11">
            <v>2022</v>
          </cell>
        </row>
        <row r="12">
          <cell r="A12" t="str">
            <v>GEO/TIME</v>
          </cell>
          <cell r="B12" t="str">
            <v>2018</v>
          </cell>
          <cell r="C12" t="str">
            <v>2019</v>
          </cell>
          <cell r="D12" t="str">
            <v>2020</v>
          </cell>
          <cell r="E12" t="str">
            <v>2021</v>
          </cell>
          <cell r="F12">
            <v>2022</v>
          </cell>
        </row>
        <row r="13">
          <cell r="A13" t="str">
            <v>European Union - 27 countries (from 2020)</v>
          </cell>
          <cell r="B13">
            <v>2483796.16</v>
          </cell>
          <cell r="C13">
            <v>2184023.5729999999</v>
          </cell>
          <cell r="D13">
            <v>1725251.496</v>
          </cell>
          <cell r="E13">
            <v>1589489.84</v>
          </cell>
          <cell r="F13">
            <v>1636613.5189999999</v>
          </cell>
        </row>
        <row r="14">
          <cell r="A14" t="str">
            <v>Belgium</v>
          </cell>
          <cell r="B14">
            <v>0</v>
          </cell>
          <cell r="C14">
            <v>122.628</v>
          </cell>
          <cell r="D14">
            <v>190.714</v>
          </cell>
          <cell r="E14">
            <v>167.416</v>
          </cell>
          <cell r="F14">
            <v>449.8</v>
          </cell>
        </row>
        <row r="15">
          <cell r="A15" t="str">
            <v>Bulgaria</v>
          </cell>
          <cell r="B15">
            <v>1194.798</v>
          </cell>
          <cell r="C15">
            <v>1355.818</v>
          </cell>
          <cell r="D15">
            <v>2001.6690000000001</v>
          </cell>
          <cell r="E15">
            <v>1105.326</v>
          </cell>
          <cell r="F15">
            <v>693.09900000000005</v>
          </cell>
        </row>
        <row r="16">
          <cell r="A16" t="str">
            <v>Czechia</v>
          </cell>
          <cell r="B16">
            <v>7519.7529999999997</v>
          </cell>
          <cell r="C16">
            <v>7223.8180000000002</v>
          </cell>
          <cell r="D16">
            <v>6809.0450000000001</v>
          </cell>
          <cell r="E16">
            <v>6987.8339999999998</v>
          </cell>
          <cell r="F16">
            <v>8629.0579999999991</v>
          </cell>
        </row>
        <row r="17">
          <cell r="A17" t="str">
            <v>Denmark</v>
          </cell>
          <cell r="B17">
            <v>155071.34099999999</v>
          </cell>
          <cell r="C17">
            <v>115740.38</v>
          </cell>
          <cell r="D17">
            <v>49862.642</v>
          </cell>
          <cell r="E17">
            <v>52944.974999999999</v>
          </cell>
          <cell r="F17">
            <v>57932.34</v>
          </cell>
        </row>
        <row r="18">
          <cell r="A18" t="str">
            <v>Germany (until 1990 former territory of the FRG)</v>
          </cell>
          <cell r="B18">
            <v>197395.019</v>
          </cell>
          <cell r="C18">
            <v>183113.851</v>
          </cell>
          <cell r="D18">
            <v>168763.22700000001</v>
          </cell>
          <cell r="E18">
            <v>161911.86900000001</v>
          </cell>
          <cell r="F18">
            <v>160692</v>
          </cell>
        </row>
        <row r="19">
          <cell r="A19" t="str">
            <v>Estonia</v>
          </cell>
          <cell r="B19">
            <v>0</v>
          </cell>
          <cell r="C19">
            <v>0</v>
          </cell>
          <cell r="D19">
            <v>0</v>
          </cell>
          <cell r="E19">
            <v>0</v>
          </cell>
          <cell r="F19">
            <v>0</v>
          </cell>
        </row>
        <row r="20">
          <cell r="A20" t="str">
            <v>Ireland</v>
          </cell>
          <cell r="B20">
            <v>115021.79</v>
          </cell>
          <cell r="C20">
            <v>89745.923999999999</v>
          </cell>
          <cell r="D20">
            <v>69141.576000000001</v>
          </cell>
          <cell r="E20">
            <v>52879.921999999999</v>
          </cell>
          <cell r="F20">
            <v>54071.088000000003</v>
          </cell>
        </row>
        <row r="21">
          <cell r="A21" t="str">
            <v>Greece</v>
          </cell>
          <cell r="B21">
            <v>530.42700000000002</v>
          </cell>
          <cell r="C21">
            <v>400.25900000000001</v>
          </cell>
          <cell r="D21">
            <v>279.85599999999999</v>
          </cell>
          <cell r="E21">
            <v>169.946</v>
          </cell>
          <cell r="F21">
            <v>0</v>
          </cell>
        </row>
        <row r="22">
          <cell r="A22" t="str">
            <v>Spain</v>
          </cell>
          <cell r="B22">
            <v>3160.8</v>
          </cell>
          <cell r="C22">
            <v>4865.3999999999996</v>
          </cell>
          <cell r="D22">
            <v>1742.383</v>
          </cell>
          <cell r="E22">
            <v>1425.4349999999999</v>
          </cell>
          <cell r="F22">
            <v>1368.6380000000001</v>
          </cell>
        </row>
        <row r="23">
          <cell r="A23" t="str">
            <v>France</v>
          </cell>
          <cell r="B23">
            <v>324.41699999999997</v>
          </cell>
          <cell r="C23">
            <v>600.798</v>
          </cell>
          <cell r="D23">
            <v>652.02700000000004</v>
          </cell>
          <cell r="E23">
            <v>836.923</v>
          </cell>
          <cell r="F23">
            <v>827.90800000000002</v>
          </cell>
        </row>
        <row r="24">
          <cell r="A24" t="str">
            <v>Croatia</v>
          </cell>
          <cell r="B24">
            <v>42610.663999999997</v>
          </cell>
          <cell r="C24">
            <v>35641.095999999998</v>
          </cell>
          <cell r="D24">
            <v>29519.73</v>
          </cell>
          <cell r="E24">
            <v>26106.5</v>
          </cell>
          <cell r="F24">
            <v>29648.091</v>
          </cell>
        </row>
        <row r="25">
          <cell r="A25" t="str">
            <v>Italy</v>
          </cell>
          <cell r="B25">
            <v>186811.06299999999</v>
          </cell>
          <cell r="C25">
            <v>164589.13200000001</v>
          </cell>
          <cell r="D25">
            <v>137629.56700000001</v>
          </cell>
          <cell r="E25">
            <v>109186.355</v>
          </cell>
          <cell r="F25">
            <v>126798</v>
          </cell>
        </row>
        <row r="26">
          <cell r="A26" t="str">
            <v>Cyprus</v>
          </cell>
          <cell r="B26">
            <v>0</v>
          </cell>
          <cell r="C26">
            <v>0</v>
          </cell>
          <cell r="D26">
            <v>0</v>
          </cell>
          <cell r="E26">
            <v>0</v>
          </cell>
          <cell r="F26">
            <v>0</v>
          </cell>
        </row>
        <row r="27">
          <cell r="A27" t="str">
            <v>Latvia</v>
          </cell>
          <cell r="B27">
            <v>0</v>
          </cell>
          <cell r="C27">
            <v>0</v>
          </cell>
          <cell r="D27">
            <v>0</v>
          </cell>
          <cell r="E27">
            <v>0</v>
          </cell>
          <cell r="F27">
            <v>0</v>
          </cell>
        </row>
        <row r="28">
          <cell r="A28" t="str">
            <v>Lithuania</v>
          </cell>
          <cell r="B28">
            <v>0</v>
          </cell>
          <cell r="C28">
            <v>0</v>
          </cell>
          <cell r="D28">
            <v>0</v>
          </cell>
          <cell r="E28">
            <v>0</v>
          </cell>
          <cell r="F28">
            <v>0</v>
          </cell>
        </row>
        <row r="29">
          <cell r="A29" t="str">
            <v>Luxembourg</v>
          </cell>
          <cell r="B29">
            <v>0</v>
          </cell>
          <cell r="C29">
            <v>0</v>
          </cell>
          <cell r="D29">
            <v>0</v>
          </cell>
          <cell r="E29">
            <v>0</v>
          </cell>
          <cell r="F29">
            <v>0</v>
          </cell>
        </row>
        <row r="30">
          <cell r="A30" t="str">
            <v>Hungary</v>
          </cell>
          <cell r="B30">
            <v>61426.8</v>
          </cell>
          <cell r="C30">
            <v>55607.4</v>
          </cell>
          <cell r="D30">
            <v>55280.701000000001</v>
          </cell>
          <cell r="E30">
            <v>49337.1</v>
          </cell>
          <cell r="F30">
            <v>53798</v>
          </cell>
        </row>
        <row r="31">
          <cell r="A31" t="str">
            <v>Malta</v>
          </cell>
          <cell r="B31">
            <v>0</v>
          </cell>
          <cell r="C31">
            <v>0</v>
          </cell>
          <cell r="D31">
            <v>0</v>
          </cell>
          <cell r="E31">
            <v>0</v>
          </cell>
          <cell r="F31">
            <v>0</v>
          </cell>
        </row>
        <row r="32">
          <cell r="A32" t="str">
            <v>Netherlands</v>
          </cell>
          <cell r="B32">
            <v>1169227.1780000001</v>
          </cell>
          <cell r="C32">
            <v>998338.41700000002</v>
          </cell>
          <cell r="D32">
            <v>722738.37800000003</v>
          </cell>
          <cell r="E32">
            <v>649635.63899999997</v>
          </cell>
          <cell r="F32">
            <v>611131.15700000001</v>
          </cell>
        </row>
        <row r="33">
          <cell r="A33" t="str">
            <v>Austria</v>
          </cell>
          <cell r="B33">
            <v>35967.957999999999</v>
          </cell>
          <cell r="C33">
            <v>32236.843000000001</v>
          </cell>
          <cell r="D33">
            <v>26486.834999999999</v>
          </cell>
          <cell r="E33">
            <v>23848.649000000001</v>
          </cell>
          <cell r="F33">
            <v>24552.889000000003</v>
          </cell>
        </row>
        <row r="34">
          <cell r="A34" t="str">
            <v>Poland</v>
          </cell>
          <cell r="B34">
            <v>145239.80799999999</v>
          </cell>
          <cell r="C34">
            <v>143467.24400000001</v>
          </cell>
          <cell r="D34">
            <v>142202.17199999999</v>
          </cell>
          <cell r="E34">
            <v>139833.83100000001</v>
          </cell>
          <cell r="F34">
            <v>152007.717</v>
          </cell>
        </row>
        <row r="35">
          <cell r="A35" t="str">
            <v>Portugal</v>
          </cell>
          <cell r="B35">
            <v>0</v>
          </cell>
          <cell r="C35">
            <v>0</v>
          </cell>
          <cell r="D35">
            <v>0</v>
          </cell>
          <cell r="E35">
            <v>0</v>
          </cell>
          <cell r="F35">
            <v>0</v>
          </cell>
        </row>
        <row r="36">
          <cell r="A36" t="str">
            <v>Romania</v>
          </cell>
          <cell r="B36">
            <v>358475.38400000002</v>
          </cell>
          <cell r="C36">
            <v>346413.11900000001</v>
          </cell>
          <cell r="D36">
            <v>309467.57</v>
          </cell>
          <cell r="E36">
            <v>310884.71600000001</v>
          </cell>
          <cell r="F36">
            <v>351683</v>
          </cell>
        </row>
        <row r="37">
          <cell r="A37" t="str">
            <v>Slovenia</v>
          </cell>
          <cell r="B37">
            <v>570.80399999999997</v>
          </cell>
          <cell r="C37">
            <v>245.958</v>
          </cell>
          <cell r="D37">
            <v>193.77799999999999</v>
          </cell>
          <cell r="E37">
            <v>183.49199999999999</v>
          </cell>
          <cell r="F37">
            <v>172.00500000000002</v>
          </cell>
        </row>
        <row r="38">
          <cell r="A38" t="str">
            <v>Slovakia</v>
          </cell>
          <cell r="B38">
            <v>3248.1559999999999</v>
          </cell>
          <cell r="C38">
            <v>4315.4880000000003</v>
          </cell>
          <cell r="D38">
            <v>2289.6260000000002</v>
          </cell>
          <cell r="E38">
            <v>2043.912</v>
          </cell>
          <cell r="F38">
            <v>2158.7290000000003</v>
          </cell>
        </row>
        <row r="39">
          <cell r="A39" t="str">
            <v>Finland</v>
          </cell>
          <cell r="B39">
            <v>0</v>
          </cell>
          <cell r="C39">
            <v>0</v>
          </cell>
          <cell r="D39">
            <v>0</v>
          </cell>
          <cell r="E39">
            <v>0</v>
          </cell>
          <cell r="F39">
            <v>0</v>
          </cell>
        </row>
        <row r="40">
          <cell r="A40" t="str">
            <v>Sweden</v>
          </cell>
          <cell r="B40">
            <v>0</v>
          </cell>
          <cell r="C40">
            <v>0</v>
          </cell>
          <cell r="D40">
            <v>0</v>
          </cell>
          <cell r="E40">
            <v>0</v>
          </cell>
          <cell r="F40">
            <v>0</v>
          </cell>
        </row>
        <row r="41">
          <cell r="A41" t="str">
            <v>Iceland</v>
          </cell>
          <cell r="B41">
            <v>0</v>
          </cell>
          <cell r="C41">
            <v>0</v>
          </cell>
          <cell r="D41">
            <v>0</v>
          </cell>
          <cell r="E41">
            <v>0</v>
          </cell>
          <cell r="F41">
            <v>0</v>
          </cell>
        </row>
        <row r="42">
          <cell r="A42" t="str">
            <v>Norway</v>
          </cell>
          <cell r="B42">
            <v>4470284.1390000004</v>
          </cell>
          <cell r="C42">
            <v>4223394.6399999997</v>
          </cell>
          <cell r="D42">
            <v>4104679.2149999999</v>
          </cell>
          <cell r="E42">
            <v>4220715.0250000004</v>
          </cell>
          <cell r="F42">
            <v>5029072.1380000003</v>
          </cell>
        </row>
        <row r="43">
          <cell r="A43" t="str">
            <v>United Kingdom</v>
          </cell>
          <cell r="B43">
            <v>1464497.203</v>
          </cell>
          <cell r="C43">
            <v>1422362.067</v>
          </cell>
          <cell r="D43" t="str">
            <v>:</v>
          </cell>
          <cell r="E43" t="str">
            <v>:</v>
          </cell>
          <cell r="F43">
            <v>0</v>
          </cell>
        </row>
        <row r="44">
          <cell r="A44" t="str">
            <v>Bosnia and Herzegovina</v>
          </cell>
          <cell r="B44">
            <v>0</v>
          </cell>
          <cell r="C44">
            <v>0</v>
          </cell>
          <cell r="D44">
            <v>0</v>
          </cell>
          <cell r="E44">
            <v>0</v>
          </cell>
          <cell r="F44">
            <v>0</v>
          </cell>
        </row>
        <row r="45">
          <cell r="A45" t="str">
            <v>Montenegro</v>
          </cell>
          <cell r="B45">
            <v>0</v>
          </cell>
          <cell r="C45">
            <v>0</v>
          </cell>
          <cell r="D45">
            <v>0</v>
          </cell>
          <cell r="E45">
            <v>0</v>
          </cell>
          <cell r="F45">
            <v>0</v>
          </cell>
        </row>
        <row r="46">
          <cell r="A46" t="str">
            <v>Moldova</v>
          </cell>
          <cell r="B46">
            <v>3.3079999999999998</v>
          </cell>
          <cell r="C46">
            <v>2.4300000000000002</v>
          </cell>
          <cell r="D46">
            <v>0.27</v>
          </cell>
          <cell r="E46">
            <v>1.62</v>
          </cell>
          <cell r="F46">
            <v>0</v>
          </cell>
        </row>
        <row r="47">
          <cell r="A47" t="str">
            <v>North Macedonia</v>
          </cell>
          <cell r="B47">
            <v>0</v>
          </cell>
          <cell r="C47">
            <v>0</v>
          </cell>
          <cell r="D47">
            <v>0</v>
          </cell>
          <cell r="E47">
            <v>0</v>
          </cell>
          <cell r="F47">
            <v>0</v>
          </cell>
        </row>
        <row r="48">
          <cell r="A48" t="str">
            <v>Albania</v>
          </cell>
          <cell r="B48">
            <v>1352.7560000000001</v>
          </cell>
          <cell r="C48">
            <v>2411.5949999999998</v>
          </cell>
          <cell r="D48">
            <v>1725.3</v>
          </cell>
          <cell r="E48">
            <v>1853.46</v>
          </cell>
          <cell r="F48">
            <v>1590.1510000000001</v>
          </cell>
        </row>
        <row r="49">
          <cell r="A49" t="str">
            <v>Serbia</v>
          </cell>
          <cell r="B49">
            <v>14987.665000000001</v>
          </cell>
          <cell r="C49">
            <v>14622.547</v>
          </cell>
          <cell r="D49">
            <v>13619.64</v>
          </cell>
          <cell r="E49">
            <v>12072.49</v>
          </cell>
          <cell r="F49">
            <v>12148</v>
          </cell>
        </row>
        <row r="50">
          <cell r="A50" t="str">
            <v>Türkiye</v>
          </cell>
          <cell r="B50">
            <v>14708.7</v>
          </cell>
          <cell r="C50">
            <v>16316.1</v>
          </cell>
          <cell r="D50">
            <v>15195.231</v>
          </cell>
          <cell r="E50">
            <v>13582.245000000001</v>
          </cell>
          <cell r="F50">
            <v>14335.23</v>
          </cell>
        </row>
        <row r="51">
          <cell r="A51" t="str">
            <v>Ukraine</v>
          </cell>
          <cell r="B51">
            <v>690266.83499999996</v>
          </cell>
          <cell r="C51">
            <v>680812.61399999994</v>
          </cell>
          <cell r="D51">
            <v>663850.05200000003</v>
          </cell>
          <cell r="E51" t="str">
            <v>:</v>
          </cell>
          <cell r="F51">
            <v>58165</v>
          </cell>
        </row>
        <row r="52">
          <cell r="A52" t="str">
            <v>Kosovo (under United Nations Security Council Resolution 1244/99)</v>
          </cell>
          <cell r="B52">
            <v>0</v>
          </cell>
          <cell r="C52">
            <v>0</v>
          </cell>
          <cell r="D52">
            <v>0</v>
          </cell>
          <cell r="E52">
            <v>0</v>
          </cell>
          <cell r="F52">
            <v>0</v>
          </cell>
        </row>
        <row r="53">
          <cell r="A53" t="str">
            <v>Georgia</v>
          </cell>
          <cell r="B53">
            <v>362.70100000000002</v>
          </cell>
          <cell r="C53">
            <v>346.71300000000002</v>
          </cell>
          <cell r="D53">
            <v>320.49200000000002</v>
          </cell>
          <cell r="E53">
            <v>576.78399999999999</v>
          </cell>
          <cell r="F53">
            <v>603.28000000000009</v>
          </cell>
        </row>
        <row r="55">
          <cell r="A55" t="str">
            <v>Special value:</v>
          </cell>
        </row>
        <row r="56">
          <cell r="A56" t="str">
            <v>:</v>
          </cell>
          <cell r="B56" t="str">
            <v>not available</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
      <sheetName val="T6"/>
      <sheetName val="T9"/>
      <sheetName val="diagSZ"/>
      <sheetName val="diagr"/>
      <sheetName val="ÁR"/>
      <sheetName val="FF"/>
      <sheetName val="angol"/>
    </sheetNames>
    <sheetDataSet>
      <sheetData sheetId="0" refreshError="1">
        <row r="5">
          <cell r="B5" t="str">
            <v>Az ország energiafelhasználásának alakulása</v>
          </cell>
        </row>
        <row r="7">
          <cell r="D7" t="str">
            <v xml:space="preserve">   1980</v>
          </cell>
          <cell r="E7" t="str">
            <v xml:space="preserve">   1985</v>
          </cell>
          <cell r="F7" t="str">
            <v xml:space="preserve">   1990</v>
          </cell>
          <cell r="G7" t="str">
            <v xml:space="preserve">   1991</v>
          </cell>
          <cell r="H7" t="str">
            <v xml:space="preserve">   1992</v>
          </cell>
          <cell r="I7" t="str">
            <v xml:space="preserve">   1993</v>
          </cell>
          <cell r="J7" t="str">
            <v xml:space="preserve">   1994</v>
          </cell>
        </row>
        <row r="9">
          <cell r="B9">
            <v>1</v>
          </cell>
          <cell r="C9" t="str">
            <v>Országos halmozatlan bruttó felhasználás</v>
          </cell>
          <cell r="D9">
            <v>1260.5</v>
          </cell>
          <cell r="E9">
            <v>1323.9</v>
          </cell>
          <cell r="F9">
            <v>1244.2</v>
          </cell>
          <cell r="G9">
            <v>1179.5</v>
          </cell>
          <cell r="H9">
            <v>1057.0999999999999</v>
          </cell>
          <cell r="I9">
            <v>1058.3</v>
          </cell>
          <cell r="J9">
            <v>1042.5999999999999</v>
          </cell>
        </row>
        <row r="10">
          <cell r="B10">
            <v>2</v>
          </cell>
          <cell r="C10" t="str">
            <v>ebből:  primer villamos energia</v>
          </cell>
          <cell r="D10">
            <v>86.7</v>
          </cell>
          <cell r="E10">
            <v>174.4</v>
          </cell>
          <cell r="F10">
            <v>250.4</v>
          </cell>
          <cell r="G10">
            <v>212.8</v>
          </cell>
          <cell r="H10">
            <v>175.9</v>
          </cell>
          <cell r="I10">
            <v>164.4</v>
          </cell>
          <cell r="J10">
            <v>162.4</v>
          </cell>
        </row>
        <row r="11">
          <cell r="B11">
            <v>3</v>
          </cell>
          <cell r="C11" t="str">
            <v xml:space="preserve">            ebből:  atom</v>
          </cell>
          <cell r="E11">
            <v>64.8</v>
          </cell>
          <cell r="F11">
            <v>137.30000000000001</v>
          </cell>
          <cell r="G11">
            <v>137.30000000000001</v>
          </cell>
          <cell r="H11">
            <v>139.6</v>
          </cell>
          <cell r="I11">
            <v>138</v>
          </cell>
          <cell r="J11">
            <v>140.5</v>
          </cell>
        </row>
        <row r="12">
          <cell r="B12">
            <v>4</v>
          </cell>
          <cell r="C12" t="str">
            <v xml:space="preserve">                        víz</v>
          </cell>
          <cell r="D12">
            <v>1.3</v>
          </cell>
          <cell r="E12">
            <v>1.5</v>
          </cell>
          <cell r="F12">
            <v>1.8</v>
          </cell>
          <cell r="G12">
            <v>1.9</v>
          </cell>
          <cell r="H12">
            <v>1.6</v>
          </cell>
          <cell r="I12">
            <v>1.7</v>
          </cell>
          <cell r="J12">
            <v>1.6</v>
          </cell>
        </row>
        <row r="13">
          <cell r="B13">
            <v>5</v>
          </cell>
          <cell r="C13" t="str">
            <v xml:space="preserve">                        import</v>
          </cell>
          <cell r="D13">
            <v>85.4</v>
          </cell>
          <cell r="E13">
            <v>108.1</v>
          </cell>
          <cell r="F13">
            <v>111.3</v>
          </cell>
          <cell r="G13">
            <v>73.599999999999994</v>
          </cell>
          <cell r="H13">
            <v>34.700000000000003</v>
          </cell>
          <cell r="I13">
            <v>24.7</v>
          </cell>
          <cell r="J13">
            <v>20.3</v>
          </cell>
        </row>
        <row r="14">
          <cell r="B14">
            <v>6</v>
          </cell>
          <cell r="C14" t="str">
            <v xml:space="preserve"> villamos energia szektor tüzelő-</v>
          </cell>
        </row>
        <row r="15">
          <cell r="C15" t="str">
            <v xml:space="preserve"> anyag felhasználása</v>
          </cell>
          <cell r="D15">
            <v>311.8</v>
          </cell>
          <cell r="E15">
            <v>281.10000000000002</v>
          </cell>
          <cell r="F15">
            <v>217</v>
          </cell>
          <cell r="G15">
            <v>232.4</v>
          </cell>
          <cell r="H15">
            <v>236.5</v>
          </cell>
          <cell r="I15">
            <v>239.4</v>
          </cell>
          <cell r="J15">
            <v>234.3</v>
          </cell>
        </row>
        <row r="16">
          <cell r="B16">
            <v>7</v>
          </cell>
          <cell r="C16" t="str">
            <v xml:space="preserve"> ebből:  földgáz</v>
          </cell>
          <cell r="D16">
            <v>108.5</v>
          </cell>
          <cell r="E16">
            <v>84.9</v>
          </cell>
          <cell r="F16">
            <v>73.900000000000006</v>
          </cell>
          <cell r="G16">
            <v>77.099999999999994</v>
          </cell>
          <cell r="H16">
            <v>63.1</v>
          </cell>
          <cell r="I16">
            <v>56.4</v>
          </cell>
          <cell r="J16">
            <v>60.2</v>
          </cell>
        </row>
        <row r="17">
          <cell r="B17">
            <v>8</v>
          </cell>
          <cell r="C17" t="str">
            <v>Földgázfelhasználás összesen</v>
          </cell>
          <cell r="D17">
            <v>333.8</v>
          </cell>
          <cell r="E17">
            <v>369.6</v>
          </cell>
          <cell r="F17">
            <v>373.2</v>
          </cell>
          <cell r="G17">
            <v>370</v>
          </cell>
          <cell r="H17">
            <v>325.3</v>
          </cell>
          <cell r="I17">
            <v>350</v>
          </cell>
          <cell r="J17">
            <v>353.5</v>
          </cell>
        </row>
        <row r="18">
          <cell r="B18">
            <v>9</v>
          </cell>
          <cell r="C18" t="str">
            <v>ebből:  villamos energia szektor</v>
          </cell>
          <cell r="D18">
            <v>108.5</v>
          </cell>
          <cell r="E18">
            <v>84.9</v>
          </cell>
          <cell r="F18">
            <v>73.900000000000006</v>
          </cell>
          <cell r="G18">
            <v>77.099999999999994</v>
          </cell>
          <cell r="H18">
            <v>63.1</v>
          </cell>
          <cell r="I18">
            <v>56.4</v>
          </cell>
          <cell r="J18">
            <v>60.2</v>
          </cell>
        </row>
        <row r="19">
          <cell r="B19">
            <v>10</v>
          </cell>
          <cell r="C19" t="str">
            <v>Hivatal által felügyelt energiafelhasználás*</v>
          </cell>
          <cell r="D19">
            <v>623.79999999999995</v>
          </cell>
          <cell r="E19">
            <v>740.2</v>
          </cell>
          <cell r="F19">
            <v>766.7</v>
          </cell>
          <cell r="G19">
            <v>738.1</v>
          </cell>
          <cell r="H19">
            <v>674.6</v>
          </cell>
          <cell r="I19">
            <v>697.4</v>
          </cell>
          <cell r="J19">
            <v>690</v>
          </cell>
        </row>
        <row r="20">
          <cell r="B20">
            <v>11</v>
          </cell>
          <cell r="C20" t="str">
            <v>Hivatal által felügyelt energiafelhasználás</v>
          </cell>
        </row>
        <row r="21">
          <cell r="C21" t="str">
            <v xml:space="preserve">                                  részaránya             %</v>
          </cell>
          <cell r="D21">
            <v>49.5</v>
          </cell>
          <cell r="E21">
            <v>55.9</v>
          </cell>
          <cell r="F21">
            <v>61.6</v>
          </cell>
          <cell r="G21">
            <v>62.6</v>
          </cell>
          <cell r="H21">
            <v>63.8</v>
          </cell>
          <cell r="I21">
            <v>65.900000000000006</v>
          </cell>
          <cell r="J21">
            <v>66.2</v>
          </cell>
        </row>
        <row r="28">
          <cell r="C28" t="str">
            <v>Az áramszolgáltatók hazai villamos energia értékesítése</v>
          </cell>
        </row>
        <row r="30">
          <cell r="D30" t="str">
            <v xml:space="preserve">    1980</v>
          </cell>
          <cell r="E30" t="str">
            <v xml:space="preserve">    1985</v>
          </cell>
          <cell r="F30" t="str">
            <v xml:space="preserve">    1990</v>
          </cell>
          <cell r="G30" t="str">
            <v xml:space="preserve">    1991</v>
          </cell>
          <cell r="H30" t="str">
            <v xml:space="preserve">    1992</v>
          </cell>
          <cell r="I30" t="str">
            <v xml:space="preserve">    1993</v>
          </cell>
          <cell r="J30" t="str">
            <v xml:space="preserve">    1994</v>
          </cell>
        </row>
        <row r="32">
          <cell r="C32" t="str">
            <v xml:space="preserve">  Áramszolgáltatók hazai értékesítése</v>
          </cell>
          <cell r="D32">
            <v>25364</v>
          </cell>
          <cell r="E32">
            <v>31006</v>
          </cell>
          <cell r="F32">
            <v>32253</v>
          </cell>
          <cell r="G32">
            <v>30131</v>
          </cell>
          <cell r="H32">
            <v>29015</v>
          </cell>
          <cell r="I32">
            <v>27769</v>
          </cell>
          <cell r="J32">
            <v>28085</v>
          </cell>
        </row>
        <row r="33">
          <cell r="C33" t="str">
            <v xml:space="preserve">              háztartás</v>
          </cell>
          <cell r="D33">
            <v>5020</v>
          </cell>
          <cell r="E33">
            <v>7396</v>
          </cell>
          <cell r="F33">
            <v>9189</v>
          </cell>
          <cell r="G33">
            <v>9768</v>
          </cell>
          <cell r="H33">
            <v>10514</v>
          </cell>
          <cell r="I33">
            <v>9721</v>
          </cell>
          <cell r="J33">
            <v>9842</v>
          </cell>
        </row>
        <row r="34">
          <cell r="C34" t="str">
            <v xml:space="preserve">             termelő ágak</v>
          </cell>
          <cell r="D34">
            <v>17696</v>
          </cell>
          <cell r="E34">
            <v>19731</v>
          </cell>
          <cell r="F34">
            <v>17916</v>
          </cell>
          <cell r="G34">
            <v>15459</v>
          </cell>
          <cell r="H34">
            <v>14253</v>
          </cell>
          <cell r="I34">
            <v>13506</v>
          </cell>
          <cell r="J34">
            <v>14016</v>
          </cell>
        </row>
        <row r="35">
          <cell r="C35" t="str">
            <v xml:space="preserve">             egyéb fogyasztók</v>
          </cell>
          <cell r="D35">
            <v>2648</v>
          </cell>
          <cell r="E35">
            <v>3879</v>
          </cell>
          <cell r="F35">
            <v>5148</v>
          </cell>
          <cell r="G35">
            <v>4904</v>
          </cell>
          <cell r="H35">
            <v>4248</v>
          </cell>
          <cell r="I35">
            <v>4542</v>
          </cell>
          <cell r="J35">
            <v>4227</v>
          </cell>
        </row>
        <row r="44">
          <cell r="B44" t="str">
            <v>A magyar villamosenergia-rendszer jellemző teljesítőképesség adatai</v>
          </cell>
        </row>
        <row r="45">
          <cell r="B45" t="str">
            <v xml:space="preserve"> (évi munkanapi csúcsidei átlag)</v>
          </cell>
        </row>
        <row r="47">
          <cell r="D47" t="str">
            <v xml:space="preserve">   1980</v>
          </cell>
          <cell r="E47" t="str">
            <v xml:space="preserve">   1985</v>
          </cell>
          <cell r="F47" t="str">
            <v xml:space="preserve">   1990</v>
          </cell>
          <cell r="G47" t="str">
            <v xml:space="preserve">   1991</v>
          </cell>
          <cell r="H47" t="str">
            <v xml:space="preserve">   1992</v>
          </cell>
          <cell r="I47" t="str">
            <v xml:space="preserve">   1993</v>
          </cell>
          <cell r="J47" t="str">
            <v xml:space="preserve">   1994</v>
          </cell>
        </row>
        <row r="49">
          <cell r="B49">
            <v>1</v>
          </cell>
          <cell r="C49" t="str">
            <v>Beépített teljesítmény (BT)</v>
          </cell>
          <cell r="D49">
            <v>5374.9</v>
          </cell>
          <cell r="E49">
            <v>6218.5</v>
          </cell>
          <cell r="F49">
            <v>7177.3</v>
          </cell>
          <cell r="G49">
            <v>7187.1</v>
          </cell>
          <cell r="H49">
            <v>7277.3</v>
          </cell>
          <cell r="I49">
            <v>7264</v>
          </cell>
          <cell r="J49">
            <v>7223.9</v>
          </cell>
        </row>
        <row r="50">
          <cell r="B50">
            <v>2</v>
          </cell>
          <cell r="C50" t="str">
            <v>Rendelkezésre álló teljesítmény (RT)</v>
          </cell>
          <cell r="D50">
            <v>5144</v>
          </cell>
          <cell r="E50">
            <v>6156.6</v>
          </cell>
          <cell r="F50">
            <v>7064.5</v>
          </cell>
          <cell r="G50">
            <v>7063.5</v>
          </cell>
          <cell r="H50">
            <v>6946.7</v>
          </cell>
          <cell r="I50">
            <v>6848.6</v>
          </cell>
          <cell r="J50">
            <v>6885.7</v>
          </cell>
        </row>
        <row r="51">
          <cell r="B51">
            <v>3</v>
          </cell>
          <cell r="C51" t="str">
            <v>Igénybe vehető teljesítmény (IT)</v>
          </cell>
          <cell r="D51">
            <v>4146.2</v>
          </cell>
          <cell r="E51">
            <v>4906.3</v>
          </cell>
          <cell r="F51">
            <v>5376.3</v>
          </cell>
          <cell r="G51">
            <v>5487.9</v>
          </cell>
          <cell r="H51">
            <v>5619.4</v>
          </cell>
          <cell r="I51">
            <v>5588.8</v>
          </cell>
          <cell r="J51">
            <v>5653.7</v>
          </cell>
        </row>
        <row r="52">
          <cell r="B52">
            <v>4</v>
          </cell>
          <cell r="C52" t="str">
            <v>Ténylegesen igénybe vehető teljesítmény (TIT)</v>
          </cell>
          <cell r="D52">
            <v>4466.6000000000004</v>
          </cell>
          <cell r="E52">
            <v>4704.8</v>
          </cell>
          <cell r="F52">
            <v>5285.8</v>
          </cell>
          <cell r="G52">
            <v>5354.8</v>
          </cell>
          <cell r="H52">
            <v>5485.7</v>
          </cell>
          <cell r="I52">
            <v>5400.1</v>
          </cell>
          <cell r="J52">
            <v>5485.2</v>
          </cell>
        </row>
        <row r="53">
          <cell r="B53">
            <v>5</v>
          </cell>
          <cell r="C53" t="str">
            <v>Erőművek csúcsterhelése</v>
          </cell>
          <cell r="D53">
            <v>3145.9</v>
          </cell>
          <cell r="E53">
            <v>3548.3</v>
          </cell>
          <cell r="F53">
            <v>3635.4</v>
          </cell>
          <cell r="G53">
            <v>3790.7</v>
          </cell>
          <cell r="H53">
            <v>4101.3999999999996</v>
          </cell>
          <cell r="I53">
            <v>4257</v>
          </cell>
          <cell r="J53">
            <v>4403.2</v>
          </cell>
        </row>
        <row r="54">
          <cell r="B54">
            <v>6</v>
          </cell>
          <cell r="C54" t="str">
            <v>Import - export szaldó</v>
          </cell>
          <cell r="D54">
            <v>1252.5999999999999</v>
          </cell>
          <cell r="E54">
            <v>1660.7</v>
          </cell>
          <cell r="F54">
            <v>1751</v>
          </cell>
          <cell r="G54">
            <v>1263.2</v>
          </cell>
          <cell r="H54">
            <v>634.6</v>
          </cell>
          <cell r="I54">
            <v>470.9</v>
          </cell>
          <cell r="J54">
            <v>326.2</v>
          </cell>
        </row>
        <row r="55">
          <cell r="B55">
            <v>7</v>
          </cell>
          <cell r="C55" t="str">
            <v>Hazai csúcsterhelés (évi munkanapi)</v>
          </cell>
          <cell r="D55">
            <v>4381.8</v>
          </cell>
          <cell r="E55">
            <v>5209</v>
          </cell>
          <cell r="F55">
            <v>5386.4</v>
          </cell>
          <cell r="G55">
            <v>5053.8999999999996</v>
          </cell>
          <cell r="H55">
            <v>4736</v>
          </cell>
          <cell r="I55">
            <v>4727.8999999999996</v>
          </cell>
          <cell r="J55">
            <v>4729.3999999999996</v>
          </cell>
        </row>
        <row r="56">
          <cell r="B56">
            <v>8</v>
          </cell>
          <cell r="C56" t="str">
            <v>Hazai maximális csúcsterhelés</v>
          </cell>
          <cell r="D56">
            <v>5107</v>
          </cell>
          <cell r="E56">
            <v>6091</v>
          </cell>
          <cell r="F56">
            <v>6534</v>
          </cell>
          <cell r="G56">
            <v>6252</v>
          </cell>
          <cell r="H56">
            <v>5641</v>
          </cell>
          <cell r="I56">
            <v>5612</v>
          </cell>
          <cell r="J56">
            <v>5550</v>
          </cell>
        </row>
        <row r="64">
          <cell r="C64" t="str">
            <v>Villamosenergia-fogyasztók száma</v>
          </cell>
        </row>
        <row r="65">
          <cell r="J65" t="str">
            <v xml:space="preserve">             Me.:1000db</v>
          </cell>
        </row>
        <row r="66">
          <cell r="D66" t="str">
            <v xml:space="preserve">      1980</v>
          </cell>
          <cell r="E66" t="str">
            <v xml:space="preserve">      1985</v>
          </cell>
          <cell r="F66" t="str">
            <v xml:space="preserve">      1990</v>
          </cell>
          <cell r="G66" t="str">
            <v xml:space="preserve">      1991</v>
          </cell>
          <cell r="H66" t="str">
            <v xml:space="preserve">      1992</v>
          </cell>
          <cell r="I66" t="str">
            <v xml:space="preserve">      1993</v>
          </cell>
          <cell r="J66" t="str">
            <v xml:space="preserve">      1994</v>
          </cell>
        </row>
        <row r="68">
          <cell r="C68" t="str">
            <v xml:space="preserve">  Összesen</v>
          </cell>
          <cell r="D68">
            <v>4003</v>
          </cell>
          <cell r="E68">
            <v>4416</v>
          </cell>
          <cell r="F68">
            <v>4784</v>
          </cell>
          <cell r="G68">
            <v>4843</v>
          </cell>
          <cell r="H68">
            <v>4895</v>
          </cell>
          <cell r="I68">
            <v>4934</v>
          </cell>
          <cell r="J68">
            <v>4966</v>
          </cell>
        </row>
        <row r="69">
          <cell r="C69" t="str">
            <v xml:space="preserve">  ebből:</v>
          </cell>
        </row>
        <row r="70">
          <cell r="C70" t="str">
            <v xml:space="preserve">            háztartási</v>
          </cell>
          <cell r="D70">
            <v>3675</v>
          </cell>
          <cell r="E70">
            <v>4047</v>
          </cell>
          <cell r="F70">
            <v>4375</v>
          </cell>
          <cell r="G70">
            <v>4422</v>
          </cell>
          <cell r="H70">
            <v>4460</v>
          </cell>
          <cell r="I70">
            <v>4490</v>
          </cell>
          <cell r="J70">
            <v>4513</v>
          </cell>
        </row>
        <row r="71">
          <cell r="C71" t="str">
            <v xml:space="preserve">            egyéb</v>
          </cell>
          <cell r="D71">
            <v>328</v>
          </cell>
          <cell r="E71">
            <v>369</v>
          </cell>
          <cell r="F71">
            <v>409</v>
          </cell>
          <cell r="G71">
            <v>421</v>
          </cell>
          <cell r="H71">
            <v>435</v>
          </cell>
          <cell r="I71">
            <v>444</v>
          </cell>
          <cell r="J71">
            <v>453</v>
          </cell>
        </row>
        <row r="72">
          <cell r="C72" t="str">
            <v xml:space="preserve">            ebből:</v>
          </cell>
        </row>
        <row r="73">
          <cell r="C73" t="str">
            <v xml:space="preserve">                     termelő ágak</v>
          </cell>
          <cell r="D73">
            <v>84</v>
          </cell>
          <cell r="E73">
            <v>85</v>
          </cell>
          <cell r="F73">
            <v>87</v>
          </cell>
          <cell r="G73">
            <v>88</v>
          </cell>
          <cell r="H73">
            <v>90</v>
          </cell>
          <cell r="I73">
            <v>90</v>
          </cell>
          <cell r="J73">
            <v>91</v>
          </cell>
        </row>
        <row r="74">
          <cell r="C74" t="str">
            <v xml:space="preserve">                     nem termelő ágak</v>
          </cell>
          <cell r="D74">
            <v>244</v>
          </cell>
          <cell r="E74">
            <v>284</v>
          </cell>
          <cell r="F74">
            <v>322</v>
          </cell>
          <cell r="G74">
            <v>333</v>
          </cell>
          <cell r="H74">
            <v>345</v>
          </cell>
          <cell r="I74">
            <v>354</v>
          </cell>
          <cell r="J74">
            <v>362</v>
          </cell>
        </row>
        <row r="81">
          <cell r="B81" t="str">
            <v>A villamos hálózatok nyomvonal-hossza</v>
          </cell>
        </row>
        <row r="84">
          <cell r="C84" t="str">
            <v>Feszültségszintek</v>
          </cell>
          <cell r="D84" t="str">
            <v xml:space="preserve">  1980</v>
          </cell>
          <cell r="E84" t="str">
            <v xml:space="preserve">  1985</v>
          </cell>
          <cell r="F84" t="str">
            <v xml:space="preserve">  1990</v>
          </cell>
          <cell r="G84" t="str">
            <v xml:space="preserve">  1991</v>
          </cell>
          <cell r="H84" t="str">
            <v xml:space="preserve">  1992</v>
          </cell>
          <cell r="I84" t="str">
            <v xml:space="preserve">  1993</v>
          </cell>
          <cell r="J84" t="str">
            <v xml:space="preserve">  1994</v>
          </cell>
        </row>
        <row r="86">
          <cell r="B86">
            <v>1</v>
          </cell>
          <cell r="C86" t="str">
            <v>Nagyfeszültségű szabad vezeték</v>
          </cell>
          <cell r="D86">
            <v>8889.4</v>
          </cell>
          <cell r="E86">
            <v>9607.2000000000007</v>
          </cell>
          <cell r="F86">
            <v>8581</v>
          </cell>
          <cell r="G86">
            <v>8988.4</v>
          </cell>
          <cell r="H86">
            <v>8898.6</v>
          </cell>
          <cell r="I86">
            <v>9115.9</v>
          </cell>
          <cell r="J86">
            <v>9369.7999999999993</v>
          </cell>
        </row>
        <row r="87">
          <cell r="B87">
            <v>2</v>
          </cell>
          <cell r="C87" t="str">
            <v>ebből:  750 kV-os</v>
          </cell>
          <cell r="D87">
            <v>268.10000000000002</v>
          </cell>
          <cell r="E87">
            <v>268.10000000000002</v>
          </cell>
          <cell r="F87">
            <v>268.10000000000002</v>
          </cell>
          <cell r="G87">
            <v>268.10000000000002</v>
          </cell>
          <cell r="H87">
            <v>268.10000000000002</v>
          </cell>
          <cell r="I87">
            <v>268.10000000000002</v>
          </cell>
          <cell r="J87">
            <v>268.10000000000002</v>
          </cell>
        </row>
        <row r="89">
          <cell r="B89">
            <v>3</v>
          </cell>
          <cell r="C89" t="str">
            <v>Nagy és középfeszültségű kábelvezeték</v>
          </cell>
          <cell r="D89">
            <v>7636.4</v>
          </cell>
          <cell r="E89">
            <v>8541.9</v>
          </cell>
          <cell r="F89">
            <v>9569.7999999999993</v>
          </cell>
          <cell r="G89">
            <v>9538.5</v>
          </cell>
          <cell r="H89">
            <v>9466.2999999999993</v>
          </cell>
          <cell r="I89">
            <v>9538.2999999999993</v>
          </cell>
          <cell r="J89">
            <v>9661.6</v>
          </cell>
        </row>
        <row r="90">
          <cell r="B90">
            <v>4</v>
          </cell>
          <cell r="C90" t="str">
            <v>Középfeszültségű szabadvezeték</v>
          </cell>
          <cell r="D90">
            <v>46305.64</v>
          </cell>
          <cell r="E90">
            <v>48407.1</v>
          </cell>
          <cell r="F90">
            <v>50461.1</v>
          </cell>
          <cell r="G90">
            <v>50528.7</v>
          </cell>
          <cell r="H90">
            <v>50637.3</v>
          </cell>
          <cell r="I90">
            <v>50770.8</v>
          </cell>
          <cell r="J90">
            <v>51036.1</v>
          </cell>
        </row>
        <row r="91">
          <cell r="B91">
            <v>5</v>
          </cell>
          <cell r="C91" t="str">
            <v>Kisfeszültségű kábelvezeték</v>
          </cell>
          <cell r="D91">
            <v>14450.8</v>
          </cell>
          <cell r="E91">
            <v>17559.2</v>
          </cell>
          <cell r="F91">
            <v>20277.099999999999</v>
          </cell>
          <cell r="G91">
            <v>22214.400000000001</v>
          </cell>
          <cell r="H91">
            <v>19280.8</v>
          </cell>
          <cell r="I91">
            <v>19516.400000000001</v>
          </cell>
          <cell r="J91">
            <v>19820.8</v>
          </cell>
        </row>
        <row r="92">
          <cell r="B92">
            <v>6</v>
          </cell>
          <cell r="C92" t="str">
            <v>Kisfeszültségű szabadvezeték</v>
          </cell>
          <cell r="D92">
            <v>47739.3</v>
          </cell>
          <cell r="E92">
            <v>51562.400000000001</v>
          </cell>
          <cell r="F92">
            <v>55728</v>
          </cell>
          <cell r="G92">
            <v>56206.3</v>
          </cell>
          <cell r="H92">
            <v>56253.4</v>
          </cell>
          <cell r="I92">
            <v>56693.2</v>
          </cell>
          <cell r="J92">
            <v>57355.4</v>
          </cell>
        </row>
        <row r="98">
          <cell r="B98" t="str">
            <v>A földgáz felhasználás</v>
          </cell>
        </row>
        <row r="100">
          <cell r="D100" t="str">
            <v xml:space="preserve">      1980</v>
          </cell>
          <cell r="E100" t="str">
            <v xml:space="preserve">      1985</v>
          </cell>
          <cell r="F100" t="str">
            <v xml:space="preserve">      1990</v>
          </cell>
          <cell r="G100" t="str">
            <v xml:space="preserve">      1991</v>
          </cell>
          <cell r="H100" t="str">
            <v xml:space="preserve">      1992</v>
          </cell>
          <cell r="I100" t="str">
            <v xml:space="preserve">      1993</v>
          </cell>
          <cell r="J100" t="str">
            <v xml:space="preserve">      1994</v>
          </cell>
        </row>
        <row r="102">
          <cell r="B102" t="str">
            <v xml:space="preserve">  Összes belföldi felhasználás</v>
          </cell>
          <cell r="D102">
            <v>9751</v>
          </cell>
          <cell r="E102">
            <v>11182</v>
          </cell>
          <cell r="F102">
            <v>11167</v>
          </cell>
          <cell r="G102">
            <v>11120</v>
          </cell>
          <cell r="H102">
            <v>9872</v>
          </cell>
          <cell r="I102">
            <v>10541</v>
          </cell>
          <cell r="J102">
            <v>10624</v>
          </cell>
        </row>
        <row r="103">
          <cell r="B103" t="str">
            <v xml:space="preserve">  ebből:</v>
          </cell>
        </row>
        <row r="104">
          <cell r="C104" t="str">
            <v>Közvetlen értékesítés és termelői felhasználás</v>
          </cell>
          <cell r="D104">
            <v>6004</v>
          </cell>
          <cell r="E104">
            <v>5507</v>
          </cell>
          <cell r="F104">
            <v>4159</v>
          </cell>
          <cell r="G104">
            <v>3601</v>
          </cell>
          <cell r="H104">
            <v>2867</v>
          </cell>
          <cell r="I104">
            <v>3103</v>
          </cell>
          <cell r="J104">
            <v>3106</v>
          </cell>
        </row>
        <row r="106">
          <cell r="C106" t="str">
            <v>Viszonteladóknak átadott</v>
          </cell>
          <cell r="D106">
            <v>3747</v>
          </cell>
          <cell r="E106">
            <v>5675</v>
          </cell>
          <cell r="F106">
            <v>7008</v>
          </cell>
          <cell r="G106">
            <v>7519</v>
          </cell>
          <cell r="H106">
            <v>7005</v>
          </cell>
          <cell r="I106">
            <v>7438</v>
          </cell>
          <cell r="J106">
            <v>7518</v>
          </cell>
        </row>
        <row r="107">
          <cell r="C107" t="str">
            <v>ebből:</v>
          </cell>
        </row>
        <row r="108">
          <cell r="C108" t="str">
            <v xml:space="preserve">          értékesítés lakosságnak </v>
          </cell>
          <cell r="D108">
            <v>606</v>
          </cell>
          <cell r="E108">
            <v>1079</v>
          </cell>
          <cell r="F108">
            <v>1928</v>
          </cell>
          <cell r="G108">
            <v>2345</v>
          </cell>
          <cell r="H108">
            <v>2425</v>
          </cell>
          <cell r="I108">
            <v>2812</v>
          </cell>
          <cell r="J108">
            <v>3006</v>
          </cell>
        </row>
        <row r="114">
          <cell r="B114" t="str">
            <v>A gázszolgáltatók fontosabb adatai</v>
          </cell>
        </row>
        <row r="115">
          <cell r="B115" t="str">
            <v>(év végi adatok)</v>
          </cell>
        </row>
        <row r="117">
          <cell r="D117" t="str">
            <v xml:space="preserve">     1980</v>
          </cell>
          <cell r="E117" t="str">
            <v xml:space="preserve">     1985</v>
          </cell>
          <cell r="F117" t="str">
            <v xml:space="preserve">     1990</v>
          </cell>
          <cell r="G117" t="str">
            <v xml:space="preserve">     1991</v>
          </cell>
          <cell r="H117" t="str">
            <v xml:space="preserve">     1992</v>
          </cell>
          <cell r="I117" t="str">
            <v xml:space="preserve">     1993</v>
          </cell>
          <cell r="J117" t="str">
            <v xml:space="preserve">     1994</v>
          </cell>
        </row>
        <row r="119">
          <cell r="C119" t="str">
            <v>Elosztó hálózat                                 km</v>
          </cell>
          <cell r="D119">
            <v>6616</v>
          </cell>
          <cell r="E119">
            <v>10595</v>
          </cell>
          <cell r="F119">
            <v>22421</v>
          </cell>
          <cell r="G119">
            <v>25307</v>
          </cell>
          <cell r="H119">
            <v>29696</v>
          </cell>
          <cell r="I119">
            <v>37654</v>
          </cell>
          <cell r="J119">
            <v>45310</v>
          </cell>
        </row>
        <row r="120">
          <cell r="C120" t="str">
            <v>ebből:  gerincvezeték                        km</v>
          </cell>
          <cell r="D120">
            <v>5546</v>
          </cell>
          <cell r="E120">
            <v>8424</v>
          </cell>
          <cell r="F120">
            <v>17497</v>
          </cell>
          <cell r="G120">
            <v>19913</v>
          </cell>
          <cell r="H120">
            <v>23265</v>
          </cell>
          <cell r="I120">
            <v>28738</v>
          </cell>
          <cell r="J120">
            <v>34929</v>
          </cell>
        </row>
        <row r="122">
          <cell r="C122" t="str">
            <v>Fogyasztók száma                            1000 db</v>
          </cell>
          <cell r="D122">
            <v>940</v>
          </cell>
          <cell r="E122">
            <v>1218</v>
          </cell>
          <cell r="F122">
            <v>1680</v>
          </cell>
          <cell r="G122">
            <v>1785</v>
          </cell>
          <cell r="H122">
            <v>1913</v>
          </cell>
          <cell r="I122">
            <v>2084</v>
          </cell>
          <cell r="J122">
            <v>2279</v>
          </cell>
        </row>
        <row r="123">
          <cell r="C123" t="str">
            <v xml:space="preserve">            ebből:  városi gáz                 1000 db</v>
          </cell>
          <cell r="D123">
            <v>259</v>
          </cell>
          <cell r="E123">
            <v>130</v>
          </cell>
        </row>
        <row r="124">
          <cell r="C124" t="str">
            <v>ebből:  háztartási fogyasztó             1000 db</v>
          </cell>
          <cell r="D124">
            <v>919</v>
          </cell>
          <cell r="E124">
            <v>1181</v>
          </cell>
          <cell r="F124">
            <v>1630</v>
          </cell>
          <cell r="G124">
            <v>1722</v>
          </cell>
          <cell r="H124">
            <v>1841</v>
          </cell>
          <cell r="I124">
            <v>2003</v>
          </cell>
          <cell r="J124">
            <v>2189</v>
          </cell>
        </row>
        <row r="125">
          <cell r="C125" t="str">
            <v xml:space="preserve">            ebből:  városi gáz                 1000 db</v>
          </cell>
          <cell r="D125">
            <v>254</v>
          </cell>
          <cell r="E125">
            <v>127</v>
          </cell>
        </row>
        <row r="127">
          <cell r="C127" t="str">
            <v>Vezetékesgáz hálózatba bekapcsolt települések száma                                                    db</v>
          </cell>
          <cell r="D127">
            <v>157</v>
          </cell>
          <cell r="E127">
            <v>316</v>
          </cell>
          <cell r="F127">
            <v>454</v>
          </cell>
          <cell r="G127">
            <v>490</v>
          </cell>
          <cell r="H127">
            <v>629</v>
          </cell>
          <cell r="I127">
            <v>936</v>
          </cell>
          <cell r="J127">
            <v>1219</v>
          </cell>
        </row>
        <row r="136">
          <cell r="B136" t="str">
            <v>Földgáz teljesítmény (csúcsnapi) adatok</v>
          </cell>
        </row>
        <row r="137">
          <cell r="J137" t="str">
            <v xml:space="preserve">      Me.:1000m3/nap</v>
          </cell>
        </row>
        <row r="138">
          <cell r="D138" t="str">
            <v xml:space="preserve">     1980</v>
          </cell>
          <cell r="E138" t="str">
            <v xml:space="preserve">     1985</v>
          </cell>
          <cell r="F138" t="str">
            <v xml:space="preserve">     1990</v>
          </cell>
          <cell r="G138" t="str">
            <v xml:space="preserve">     1991</v>
          </cell>
          <cell r="H138" t="str">
            <v xml:space="preserve">     1992</v>
          </cell>
          <cell r="I138" t="str">
            <v xml:space="preserve">     1993</v>
          </cell>
          <cell r="J138" t="str">
            <v xml:space="preserve">     1994</v>
          </cell>
        </row>
        <row r="139">
          <cell r="C139" t="str">
            <v>Szolgáltatók összesen</v>
          </cell>
          <cell r="D139">
            <v>19472</v>
          </cell>
          <cell r="E139">
            <v>29748</v>
          </cell>
          <cell r="F139">
            <v>42606</v>
          </cell>
          <cell r="G139">
            <v>46733</v>
          </cell>
          <cell r="H139">
            <v>46666</v>
          </cell>
          <cell r="I139">
            <v>45521</v>
          </cell>
          <cell r="J139">
            <v>49460</v>
          </cell>
        </row>
        <row r="140">
          <cell r="C140" t="str">
            <v>Erőművek</v>
          </cell>
          <cell r="D140">
            <v>6537</v>
          </cell>
          <cell r="E140">
            <v>5095</v>
          </cell>
          <cell r="F140">
            <v>5533</v>
          </cell>
          <cell r="G140">
            <v>4383</v>
          </cell>
          <cell r="H140">
            <v>7099</v>
          </cell>
          <cell r="I140">
            <v>7399</v>
          </cell>
          <cell r="J140">
            <v>6225</v>
          </cell>
        </row>
        <row r="141">
          <cell r="C141" t="str">
            <v>Ipari nagyfogyasztók</v>
          </cell>
          <cell r="D141">
            <v>9049</v>
          </cell>
          <cell r="E141">
            <v>8813</v>
          </cell>
          <cell r="F141">
            <v>6784</v>
          </cell>
          <cell r="G141">
            <v>4698</v>
          </cell>
          <cell r="H141">
            <v>3659</v>
          </cell>
          <cell r="I141">
            <v>3115</v>
          </cell>
          <cell r="J141">
            <v>3236</v>
          </cell>
        </row>
        <row r="142">
          <cell r="C142" t="str">
            <v>Ország összesen</v>
          </cell>
          <cell r="D142">
            <v>35058</v>
          </cell>
          <cell r="E142">
            <v>43656</v>
          </cell>
          <cell r="F142">
            <v>54923</v>
          </cell>
          <cell r="G142">
            <v>55814</v>
          </cell>
          <cell r="H142">
            <v>57424</v>
          </cell>
          <cell r="I142">
            <v>56035</v>
          </cell>
          <cell r="J142">
            <v>58921</v>
          </cell>
        </row>
      </sheetData>
      <sheetData sheetId="1"/>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2"/>
      <sheetName val="3"/>
      <sheetName val="4"/>
      <sheetName val="diagr"/>
      <sheetName val="ár1"/>
      <sheetName val="ár2"/>
      <sheetName val="ár3"/>
      <sheetName val="ár4"/>
      <sheetName val="MOL1"/>
      <sheetName val="MOL2"/>
      <sheetName val="V1"/>
      <sheetName val="Eng."/>
      <sheetName val="nemz-fg"/>
      <sheetName val="nemz-vill"/>
    </sheetNames>
    <sheetDataSet>
      <sheetData sheetId="0"/>
      <sheetData sheetId="1">
        <row r="3">
          <cell r="C3" t="str">
            <v>2.Éves átlagos hőárak</v>
          </cell>
        </row>
        <row r="5">
          <cell r="E5" t="str">
            <v>1970</v>
          </cell>
          <cell r="F5" t="str">
            <v>1971</v>
          </cell>
          <cell r="G5" t="str">
            <v>1972</v>
          </cell>
          <cell r="H5" t="str">
            <v>1973</v>
          </cell>
          <cell r="I5" t="str">
            <v>1974</v>
          </cell>
          <cell r="J5" t="str">
            <v>1975</v>
          </cell>
          <cell r="K5" t="str">
            <v>1976</v>
          </cell>
          <cell r="L5" t="str">
            <v>1977</v>
          </cell>
          <cell r="M5" t="str">
            <v>1978</v>
          </cell>
          <cell r="N5" t="str">
            <v>1979</v>
          </cell>
          <cell r="O5" t="str">
            <v>1980</v>
          </cell>
          <cell r="P5" t="str">
            <v>1981</v>
          </cell>
          <cell r="Q5" t="str">
            <v>1982</v>
          </cell>
          <cell r="R5" t="str">
            <v>1983</v>
          </cell>
          <cell r="S5" t="str">
            <v>1984</v>
          </cell>
          <cell r="T5" t="str">
            <v>1985</v>
          </cell>
          <cell r="U5" t="str">
            <v>1986</v>
          </cell>
          <cell r="V5" t="str">
            <v>1987</v>
          </cell>
          <cell r="W5" t="str">
            <v>1988</v>
          </cell>
          <cell r="X5" t="str">
            <v>1989</v>
          </cell>
          <cell r="Y5" t="str">
            <v>1990</v>
          </cell>
          <cell r="Z5" t="str">
            <v>1991</v>
          </cell>
          <cell r="AA5" t="str">
            <v>1992</v>
          </cell>
        </row>
        <row r="7">
          <cell r="C7" t="str">
            <v>Szén</v>
          </cell>
          <cell r="E7">
            <v>17.190000000000001</v>
          </cell>
          <cell r="F7">
            <v>17.190000000000001</v>
          </cell>
          <cell r="G7">
            <v>16.309999999999999</v>
          </cell>
          <cell r="H7">
            <v>13.81</v>
          </cell>
          <cell r="I7">
            <v>16.38</v>
          </cell>
          <cell r="J7">
            <v>19.440000000000001</v>
          </cell>
          <cell r="K7">
            <v>18.75</v>
          </cell>
          <cell r="L7">
            <v>16.5</v>
          </cell>
          <cell r="M7">
            <v>17.059999999999999</v>
          </cell>
          <cell r="N7">
            <v>18.190000000000001</v>
          </cell>
          <cell r="O7">
            <v>22.31</v>
          </cell>
          <cell r="P7">
            <v>21.69</v>
          </cell>
          <cell r="Q7">
            <v>22.94</v>
          </cell>
          <cell r="R7">
            <v>24.56</v>
          </cell>
          <cell r="S7">
            <v>24.75</v>
          </cell>
          <cell r="T7">
            <v>31.25</v>
          </cell>
          <cell r="U7">
            <v>31.66</v>
          </cell>
          <cell r="V7">
            <v>34.840000000000003</v>
          </cell>
          <cell r="W7">
            <v>40.5</v>
          </cell>
          <cell r="X7">
            <v>48.98</v>
          </cell>
          <cell r="Y7">
            <v>66.040000000000006</v>
          </cell>
          <cell r="Z7">
            <v>132.38999999999999</v>
          </cell>
          <cell r="AA7">
            <v>271.88</v>
          </cell>
        </row>
        <row r="8">
          <cell r="C8" t="str">
            <v>Brikett</v>
          </cell>
          <cell r="E8">
            <v>26.65</v>
          </cell>
          <cell r="F8">
            <v>26.65</v>
          </cell>
          <cell r="G8">
            <v>22.45</v>
          </cell>
          <cell r="H8">
            <v>22.55</v>
          </cell>
          <cell r="I8">
            <v>24.85</v>
          </cell>
          <cell r="J8">
            <v>26</v>
          </cell>
          <cell r="K8">
            <v>26.1</v>
          </cell>
          <cell r="L8">
            <v>26.15</v>
          </cell>
          <cell r="M8">
            <v>26.05</v>
          </cell>
          <cell r="N8">
            <v>28.8</v>
          </cell>
          <cell r="O8">
            <v>32.65</v>
          </cell>
          <cell r="P8">
            <v>33</v>
          </cell>
          <cell r="Q8">
            <v>37</v>
          </cell>
          <cell r="R8">
            <v>38.5</v>
          </cell>
          <cell r="S8">
            <v>39.5</v>
          </cell>
          <cell r="T8">
            <v>49.5</v>
          </cell>
          <cell r="U8">
            <v>50.14</v>
          </cell>
          <cell r="V8">
            <v>51.98</v>
          </cell>
          <cell r="W8">
            <v>54.5</v>
          </cell>
          <cell r="X8">
            <v>70.5</v>
          </cell>
          <cell r="Y8">
            <v>91.5</v>
          </cell>
          <cell r="Z8">
            <v>305</v>
          </cell>
          <cell r="AA8">
            <v>345</v>
          </cell>
        </row>
        <row r="9">
          <cell r="C9" t="str">
            <v>Koksz</v>
          </cell>
          <cell r="E9">
            <v>40.42</v>
          </cell>
          <cell r="F9">
            <v>40.42</v>
          </cell>
          <cell r="G9">
            <v>40.42</v>
          </cell>
          <cell r="H9">
            <v>40.42</v>
          </cell>
          <cell r="I9">
            <v>43.75</v>
          </cell>
          <cell r="J9">
            <v>49.17</v>
          </cell>
          <cell r="K9">
            <v>49.17</v>
          </cell>
          <cell r="L9">
            <v>49.17</v>
          </cell>
          <cell r="M9">
            <v>49.17</v>
          </cell>
          <cell r="N9">
            <v>53.33</v>
          </cell>
          <cell r="O9">
            <v>62.92</v>
          </cell>
          <cell r="P9">
            <v>63.33</v>
          </cell>
          <cell r="Q9">
            <v>75.42</v>
          </cell>
          <cell r="R9">
            <v>81.25</v>
          </cell>
          <cell r="S9">
            <v>86.25</v>
          </cell>
          <cell r="T9">
            <v>108.33</v>
          </cell>
          <cell r="U9">
            <v>108.75</v>
          </cell>
          <cell r="V9">
            <v>118.96</v>
          </cell>
          <cell r="W9">
            <v>129.58000000000001</v>
          </cell>
          <cell r="X9">
            <v>152.26</v>
          </cell>
          <cell r="Y9">
            <v>190.57</v>
          </cell>
          <cell r="Z9">
            <v>295.64999999999998</v>
          </cell>
          <cell r="AA9">
            <v>458.33</v>
          </cell>
        </row>
        <row r="10">
          <cell r="C10" t="str">
            <v>Tűzifa</v>
          </cell>
          <cell r="E10">
            <v>34.24</v>
          </cell>
          <cell r="F10">
            <v>34.56</v>
          </cell>
          <cell r="G10">
            <v>34.32</v>
          </cell>
          <cell r="H10">
            <v>34.479999999999997</v>
          </cell>
          <cell r="I10">
            <v>34.08</v>
          </cell>
          <cell r="J10">
            <v>40.24</v>
          </cell>
          <cell r="K10">
            <v>40.56</v>
          </cell>
          <cell r="L10">
            <v>40.56</v>
          </cell>
          <cell r="M10">
            <v>40.4</v>
          </cell>
          <cell r="N10">
            <v>40.08</v>
          </cell>
          <cell r="O10">
            <v>51.2</v>
          </cell>
          <cell r="P10">
            <v>52</v>
          </cell>
          <cell r="Q10">
            <v>63.2</v>
          </cell>
          <cell r="R10">
            <v>68.8</v>
          </cell>
          <cell r="S10">
            <v>69.599999999999994</v>
          </cell>
          <cell r="T10">
            <v>85.6</v>
          </cell>
          <cell r="U10">
            <v>87.14</v>
          </cell>
          <cell r="V10">
            <v>86.2</v>
          </cell>
          <cell r="W10">
            <v>107.2</v>
          </cell>
          <cell r="X10">
            <v>118.06</v>
          </cell>
          <cell r="Y10">
            <v>150.13999999999999</v>
          </cell>
          <cell r="Z10">
            <v>232.73</v>
          </cell>
          <cell r="AA10">
            <v>272</v>
          </cell>
        </row>
        <row r="12">
          <cell r="C12" t="str">
            <v>Szilárd összesen</v>
          </cell>
          <cell r="E12">
            <v>21.78</v>
          </cell>
          <cell r="F12">
            <v>22.51</v>
          </cell>
          <cell r="G12">
            <v>21.3</v>
          </cell>
          <cell r="H12">
            <v>20.2</v>
          </cell>
          <cell r="I12">
            <v>26.94</v>
          </cell>
          <cell r="J12">
            <v>25.07</v>
          </cell>
          <cell r="K12">
            <v>24.49</v>
          </cell>
          <cell r="L12">
            <v>23.51</v>
          </cell>
          <cell r="M12">
            <v>23.77</v>
          </cell>
          <cell r="N12">
            <v>25.6</v>
          </cell>
          <cell r="O12">
            <v>30.48</v>
          </cell>
          <cell r="P12">
            <v>30.23</v>
          </cell>
          <cell r="Q12">
            <v>33.92</v>
          </cell>
          <cell r="R12">
            <v>36.39</v>
          </cell>
          <cell r="S12">
            <v>37.49</v>
          </cell>
          <cell r="T12">
            <v>44.66</v>
          </cell>
          <cell r="U12">
            <v>45.31</v>
          </cell>
          <cell r="V12">
            <v>49.53</v>
          </cell>
          <cell r="W12">
            <v>54.23</v>
          </cell>
          <cell r="X12">
            <v>67.58</v>
          </cell>
          <cell r="Y12">
            <v>88.14</v>
          </cell>
          <cell r="Z12">
            <v>221.2</v>
          </cell>
          <cell r="AA12">
            <v>296.36</v>
          </cell>
        </row>
        <row r="14">
          <cell r="C14" t="str">
            <v>HTO</v>
          </cell>
          <cell r="E14">
            <v>43.03</v>
          </cell>
          <cell r="F14">
            <v>43.03</v>
          </cell>
          <cell r="G14">
            <v>43.03</v>
          </cell>
          <cell r="H14">
            <v>43.03</v>
          </cell>
          <cell r="I14">
            <v>49.05</v>
          </cell>
          <cell r="J14">
            <v>55.94</v>
          </cell>
          <cell r="K14">
            <v>56.51</v>
          </cell>
          <cell r="L14">
            <v>58.23</v>
          </cell>
          <cell r="M14">
            <v>57.37</v>
          </cell>
          <cell r="N14">
            <v>65.98</v>
          </cell>
          <cell r="O14">
            <v>77.45</v>
          </cell>
          <cell r="P14">
            <v>77.45</v>
          </cell>
          <cell r="Q14">
            <v>99.83</v>
          </cell>
          <cell r="R14">
            <v>114.74</v>
          </cell>
          <cell r="S14">
            <v>134.83000000000001</v>
          </cell>
          <cell r="T14">
            <v>174.99</v>
          </cell>
          <cell r="U14">
            <v>178.49</v>
          </cell>
          <cell r="V14">
            <v>192.2</v>
          </cell>
          <cell r="W14">
            <v>229.49</v>
          </cell>
          <cell r="X14">
            <v>246.7</v>
          </cell>
          <cell r="Y14">
            <v>289.73</v>
          </cell>
          <cell r="Z14">
            <v>493.4</v>
          </cell>
          <cell r="AA14">
            <v>556.51</v>
          </cell>
        </row>
        <row r="16">
          <cell r="C16" t="str">
            <v>Földgáz  **</v>
          </cell>
          <cell r="E16">
            <v>42.65</v>
          </cell>
          <cell r="F16">
            <v>42.06</v>
          </cell>
          <cell r="G16">
            <v>41.47</v>
          </cell>
          <cell r="H16">
            <v>41.47</v>
          </cell>
          <cell r="I16">
            <v>44.12</v>
          </cell>
          <cell r="J16">
            <v>48.53</v>
          </cell>
          <cell r="K16">
            <v>50</v>
          </cell>
          <cell r="L16">
            <v>51.76</v>
          </cell>
          <cell r="M16">
            <v>50.29</v>
          </cell>
          <cell r="N16">
            <v>51.18</v>
          </cell>
          <cell r="O16">
            <v>59.41</v>
          </cell>
          <cell r="P16">
            <v>59.41</v>
          </cell>
          <cell r="Q16">
            <v>65.290000000000006</v>
          </cell>
          <cell r="R16">
            <v>65.290000000000006</v>
          </cell>
          <cell r="S16">
            <v>65.290000000000006</v>
          </cell>
          <cell r="T16">
            <v>70.59</v>
          </cell>
          <cell r="U16">
            <v>80.59</v>
          </cell>
          <cell r="V16">
            <v>84.41</v>
          </cell>
          <cell r="W16">
            <v>95.29</v>
          </cell>
          <cell r="X16">
            <v>115.29</v>
          </cell>
          <cell r="Y16">
            <v>122.94</v>
          </cell>
          <cell r="Z16">
            <v>183.24</v>
          </cell>
          <cell r="AA16">
            <v>243.82</v>
          </cell>
        </row>
        <row r="17">
          <cell r="C17" t="str">
            <v>Városi gáz</v>
          </cell>
          <cell r="E17">
            <v>53.43</v>
          </cell>
          <cell r="F17">
            <v>53.09</v>
          </cell>
          <cell r="G17">
            <v>53.66</v>
          </cell>
          <cell r="H17">
            <v>54.51</v>
          </cell>
          <cell r="I17">
            <v>59.37</v>
          </cell>
          <cell r="J17">
            <v>66</v>
          </cell>
          <cell r="K17">
            <v>65.260000000000005</v>
          </cell>
          <cell r="L17">
            <v>64.569999999999993</v>
          </cell>
          <cell r="M17">
            <v>63.89</v>
          </cell>
          <cell r="N17">
            <v>64</v>
          </cell>
          <cell r="O17">
            <v>68.400000000000006</v>
          </cell>
          <cell r="P17">
            <v>68.23</v>
          </cell>
          <cell r="Q17">
            <v>69.66</v>
          </cell>
          <cell r="R17">
            <v>74.06</v>
          </cell>
          <cell r="S17">
            <v>74.290000000000006</v>
          </cell>
          <cell r="T17">
            <v>82.29</v>
          </cell>
          <cell r="U17">
            <v>82.29</v>
          </cell>
          <cell r="V17">
            <v>82.29</v>
          </cell>
          <cell r="W17">
            <v>82.29</v>
          </cell>
        </row>
        <row r="19">
          <cell r="C19" t="str">
            <v>Vezetékes gáz összesen</v>
          </cell>
          <cell r="E19">
            <v>49.27</v>
          </cell>
          <cell r="F19">
            <v>48.43</v>
          </cell>
          <cell r="G19">
            <v>48.08</v>
          </cell>
          <cell r="H19">
            <v>47.85</v>
          </cell>
          <cell r="I19">
            <v>50.8</v>
          </cell>
          <cell r="J19">
            <v>55.24</v>
          </cell>
          <cell r="K19">
            <v>55.15</v>
          </cell>
          <cell r="L19">
            <v>55.48</v>
          </cell>
          <cell r="M19">
            <v>53.85</v>
          </cell>
          <cell r="N19">
            <v>54.38</v>
          </cell>
          <cell r="O19">
            <v>61.44</v>
          </cell>
          <cell r="P19">
            <v>61.38</v>
          </cell>
          <cell r="Q19">
            <v>66.180000000000007</v>
          </cell>
          <cell r="R19">
            <v>66.849999999999994</v>
          </cell>
          <cell r="S19">
            <v>66.61</v>
          </cell>
          <cell r="T19">
            <v>71.83</v>
          </cell>
          <cell r="U19">
            <v>80.7</v>
          </cell>
          <cell r="V19">
            <v>84.32</v>
          </cell>
          <cell r="W19">
            <v>95.11</v>
          </cell>
          <cell r="X19">
            <v>115.29</v>
          </cell>
          <cell r="Y19">
            <v>122.94</v>
          </cell>
          <cell r="Z19">
            <v>183.25</v>
          </cell>
          <cell r="AA19">
            <v>243.82</v>
          </cell>
        </row>
        <row r="21">
          <cell r="C21" t="str">
            <v>PB gaz teli</v>
          </cell>
          <cell r="E21">
            <v>63.83</v>
          </cell>
          <cell r="F21">
            <v>63.83</v>
          </cell>
          <cell r="G21">
            <v>63.83</v>
          </cell>
          <cell r="H21">
            <v>63.83</v>
          </cell>
          <cell r="I21">
            <v>70.209999999999994</v>
          </cell>
          <cell r="J21">
            <v>70.209999999999994</v>
          </cell>
          <cell r="K21">
            <v>70.209999999999994</v>
          </cell>
          <cell r="L21">
            <v>70.209999999999994</v>
          </cell>
          <cell r="M21">
            <v>70.209999999999994</v>
          </cell>
          <cell r="N21">
            <v>76.599999999999994</v>
          </cell>
          <cell r="O21">
            <v>85.11</v>
          </cell>
          <cell r="P21">
            <v>85.11</v>
          </cell>
          <cell r="Q21">
            <v>90</v>
          </cell>
          <cell r="R21">
            <v>93.62</v>
          </cell>
          <cell r="S21">
            <v>93.62</v>
          </cell>
          <cell r="T21">
            <v>140.43</v>
          </cell>
          <cell r="U21">
            <v>140.43</v>
          </cell>
          <cell r="V21">
            <v>152.13</v>
          </cell>
          <cell r="W21">
            <v>170.85</v>
          </cell>
          <cell r="X21">
            <v>182.55</v>
          </cell>
          <cell r="Y21">
            <v>224.47</v>
          </cell>
          <cell r="Z21">
            <v>480.64</v>
          </cell>
          <cell r="AA21">
            <v>706.81</v>
          </cell>
        </row>
        <row r="22">
          <cell r="C22" t="str">
            <v>PB gaz nyári</v>
          </cell>
          <cell r="E22">
            <v>63.83</v>
          </cell>
          <cell r="F22">
            <v>63.83</v>
          </cell>
          <cell r="G22">
            <v>63.83</v>
          </cell>
          <cell r="H22">
            <v>63.83</v>
          </cell>
          <cell r="I22">
            <v>70.209999999999994</v>
          </cell>
          <cell r="J22">
            <v>70.209999999999994</v>
          </cell>
          <cell r="K22">
            <v>70.209999999999994</v>
          </cell>
          <cell r="L22">
            <v>70.209999999999994</v>
          </cell>
          <cell r="M22">
            <v>70.209999999999994</v>
          </cell>
          <cell r="N22">
            <v>76.599999999999994</v>
          </cell>
          <cell r="O22">
            <v>85.11</v>
          </cell>
          <cell r="P22">
            <v>85.11</v>
          </cell>
          <cell r="Q22">
            <v>90</v>
          </cell>
          <cell r="R22">
            <v>93.62</v>
          </cell>
          <cell r="S22">
            <v>93.62</v>
          </cell>
          <cell r="T22">
            <v>102.13</v>
          </cell>
          <cell r="U22">
            <v>102.13</v>
          </cell>
          <cell r="V22">
            <v>110.64</v>
          </cell>
          <cell r="W22">
            <v>119.15</v>
          </cell>
          <cell r="X22">
            <v>132.77000000000001</v>
          </cell>
          <cell r="Y22">
            <v>159.36000000000001</v>
          </cell>
          <cell r="Z22">
            <v>261.7</v>
          </cell>
          <cell r="AA22">
            <v>338.3</v>
          </cell>
        </row>
        <row r="24">
          <cell r="C24" t="str">
            <v>PB gáz összesen</v>
          </cell>
          <cell r="E24">
            <v>63.79</v>
          </cell>
          <cell r="F24">
            <v>63.8</v>
          </cell>
          <cell r="G24">
            <v>63.83</v>
          </cell>
          <cell r="H24">
            <v>63.81</v>
          </cell>
          <cell r="I24">
            <v>70.17</v>
          </cell>
          <cell r="J24">
            <v>70.19</v>
          </cell>
          <cell r="K24">
            <v>70.22</v>
          </cell>
          <cell r="L24">
            <v>70.22</v>
          </cell>
          <cell r="M24">
            <v>70.209999999999994</v>
          </cell>
          <cell r="N24">
            <v>76.62</v>
          </cell>
          <cell r="O24">
            <v>85.15</v>
          </cell>
          <cell r="P24">
            <v>85.14</v>
          </cell>
          <cell r="Q24">
            <v>90.01</v>
          </cell>
          <cell r="R24">
            <v>93.58</v>
          </cell>
          <cell r="S24">
            <v>93.62</v>
          </cell>
          <cell r="T24">
            <v>122.79</v>
          </cell>
          <cell r="U24">
            <v>122.21</v>
          </cell>
          <cell r="V24">
            <v>132.79</v>
          </cell>
          <cell r="W24">
            <v>146.71</v>
          </cell>
          <cell r="X24">
            <v>159.54</v>
          </cell>
          <cell r="Y24">
            <v>193.59</v>
          </cell>
          <cell r="Z24">
            <v>390.46</v>
          </cell>
          <cell r="AA24">
            <v>560.39</v>
          </cell>
        </row>
        <row r="26">
          <cell r="C26" t="str">
            <v>Villamos energia *</v>
          </cell>
          <cell r="E26">
            <v>252.78</v>
          </cell>
          <cell r="F26">
            <v>247.22</v>
          </cell>
          <cell r="G26">
            <v>241.67</v>
          </cell>
          <cell r="H26">
            <v>236.11</v>
          </cell>
          <cell r="I26">
            <v>230.56</v>
          </cell>
          <cell r="J26">
            <v>225</v>
          </cell>
          <cell r="K26">
            <v>219.44</v>
          </cell>
          <cell r="L26">
            <v>216.67</v>
          </cell>
          <cell r="M26">
            <v>208.33</v>
          </cell>
          <cell r="N26">
            <v>219.44</v>
          </cell>
          <cell r="O26">
            <v>286.11</v>
          </cell>
          <cell r="P26">
            <v>283.33</v>
          </cell>
          <cell r="Q26">
            <v>275</v>
          </cell>
          <cell r="R26">
            <v>272.22000000000003</v>
          </cell>
          <cell r="S26">
            <v>277.77999999999997</v>
          </cell>
          <cell r="T26">
            <v>316.67</v>
          </cell>
          <cell r="U26">
            <v>336.11</v>
          </cell>
          <cell r="V26">
            <v>369.44</v>
          </cell>
          <cell r="W26">
            <v>402.78</v>
          </cell>
          <cell r="X26">
            <v>413.89</v>
          </cell>
          <cell r="Y26">
            <v>452.78</v>
          </cell>
          <cell r="Z26">
            <v>720.82</v>
          </cell>
          <cell r="AA26">
            <v>926.61</v>
          </cell>
        </row>
        <row r="27">
          <cell r="C27" t="str">
            <v xml:space="preserve">       nappali   *</v>
          </cell>
          <cell r="E27">
            <v>266.94</v>
          </cell>
          <cell r="F27">
            <v>247.25</v>
          </cell>
          <cell r="G27">
            <v>241.71</v>
          </cell>
          <cell r="H27">
            <v>236.11</v>
          </cell>
          <cell r="I27">
            <v>230.53</v>
          </cell>
          <cell r="J27">
            <v>248.83</v>
          </cell>
          <cell r="K27">
            <v>219.4</v>
          </cell>
          <cell r="L27">
            <v>216.64</v>
          </cell>
          <cell r="M27">
            <v>208.31</v>
          </cell>
          <cell r="N27">
            <v>219.42</v>
          </cell>
          <cell r="O27">
            <v>365.74</v>
          </cell>
          <cell r="P27">
            <v>371.2</v>
          </cell>
          <cell r="Q27">
            <v>370.79</v>
          </cell>
          <cell r="R27">
            <v>363.62</v>
          </cell>
          <cell r="S27">
            <v>346.86</v>
          </cell>
          <cell r="T27">
            <v>394.52</v>
          </cell>
          <cell r="U27">
            <v>425.85</v>
          </cell>
          <cell r="V27">
            <v>446.91</v>
          </cell>
          <cell r="W27">
            <v>496.86</v>
          </cell>
          <cell r="X27">
            <v>519.19000000000005</v>
          </cell>
          <cell r="Y27">
            <v>562.88</v>
          </cell>
          <cell r="Z27">
            <v>883.78</v>
          </cell>
          <cell r="AA27">
            <v>1144.44</v>
          </cell>
        </row>
        <row r="28">
          <cell r="C28" t="str">
            <v xml:space="preserve">      éjszakai   *</v>
          </cell>
          <cell r="E28">
            <v>83.33</v>
          </cell>
          <cell r="F28">
            <v>83.33</v>
          </cell>
          <cell r="G28">
            <v>83.33</v>
          </cell>
          <cell r="H28">
            <v>83.33</v>
          </cell>
          <cell r="I28">
            <v>83.33</v>
          </cell>
          <cell r="J28">
            <v>83.33</v>
          </cell>
          <cell r="K28">
            <v>83.33</v>
          </cell>
          <cell r="L28">
            <v>83.33</v>
          </cell>
          <cell r="M28">
            <v>83.33</v>
          </cell>
          <cell r="N28">
            <v>83.33</v>
          </cell>
          <cell r="O28">
            <v>83.33</v>
          </cell>
          <cell r="P28">
            <v>83.33</v>
          </cell>
          <cell r="Q28">
            <v>83.33</v>
          </cell>
          <cell r="R28">
            <v>111.11</v>
          </cell>
          <cell r="S28">
            <v>166.67</v>
          </cell>
          <cell r="T28">
            <v>194.44</v>
          </cell>
          <cell r="U28">
            <v>194.44</v>
          </cell>
          <cell r="V28">
            <v>250</v>
          </cell>
          <cell r="W28">
            <v>250</v>
          </cell>
          <cell r="X28">
            <v>250</v>
          </cell>
          <cell r="Y28">
            <v>269.44</v>
          </cell>
          <cell r="Z28">
            <v>444.44</v>
          </cell>
          <cell r="AA28">
            <v>541.66999999999996</v>
          </cell>
        </row>
        <row r="30">
          <cell r="C30" t="str">
            <v>Távhő nettó</v>
          </cell>
          <cell r="E30">
            <v>31.94</v>
          </cell>
          <cell r="F30">
            <v>31.98</v>
          </cell>
          <cell r="G30">
            <v>31.96</v>
          </cell>
          <cell r="H30">
            <v>31.94</v>
          </cell>
          <cell r="I30">
            <v>31.98</v>
          </cell>
          <cell r="J30">
            <v>38.49</v>
          </cell>
          <cell r="K30">
            <v>38.479999999999997</v>
          </cell>
          <cell r="L30">
            <v>38.47</v>
          </cell>
          <cell r="M30">
            <v>38.130000000000003</v>
          </cell>
          <cell r="N30">
            <v>37.799999999999997</v>
          </cell>
          <cell r="O30">
            <v>57.39</v>
          </cell>
          <cell r="P30">
            <v>60.26</v>
          </cell>
          <cell r="Q30">
            <v>67.510000000000005</v>
          </cell>
          <cell r="R30">
            <v>75.849999999999994</v>
          </cell>
          <cell r="S30">
            <v>78.14</v>
          </cell>
          <cell r="T30">
            <v>91</v>
          </cell>
          <cell r="U30">
            <v>95.71</v>
          </cell>
          <cell r="V30">
            <v>103.88</v>
          </cell>
          <cell r="W30">
            <v>119.5</v>
          </cell>
          <cell r="X30">
            <v>143.97</v>
          </cell>
          <cell r="Y30">
            <v>192.65</v>
          </cell>
          <cell r="Z30">
            <v>303.2</v>
          </cell>
          <cell r="AA30">
            <v>445.74</v>
          </cell>
        </row>
        <row r="31">
          <cell r="C31" t="str">
            <v>ebből:</v>
          </cell>
        </row>
        <row r="32">
          <cell r="C32" t="str">
            <v xml:space="preserve">   fűtés </v>
          </cell>
          <cell r="E32">
            <v>32.590000000000003</v>
          </cell>
          <cell r="F32">
            <v>33.83</v>
          </cell>
          <cell r="G32">
            <v>33.36</v>
          </cell>
          <cell r="H32">
            <v>33.07</v>
          </cell>
          <cell r="I32">
            <v>35.01</v>
          </cell>
          <cell r="J32">
            <v>41.02</v>
          </cell>
          <cell r="K32">
            <v>41.15</v>
          </cell>
          <cell r="L32">
            <v>41.56</v>
          </cell>
          <cell r="M32">
            <v>40.42</v>
          </cell>
          <cell r="N32">
            <v>41.52</v>
          </cell>
          <cell r="O32">
            <v>64.22</v>
          </cell>
          <cell r="P32">
            <v>67.73</v>
          </cell>
          <cell r="Q32">
            <v>70.83</v>
          </cell>
          <cell r="R32">
            <v>90.85</v>
          </cell>
          <cell r="S32">
            <v>94.21</v>
          </cell>
          <cell r="T32">
            <v>104.46</v>
          </cell>
          <cell r="U32">
            <v>110.88</v>
          </cell>
          <cell r="V32">
            <v>117.73</v>
          </cell>
          <cell r="W32">
            <v>135.63999999999999</v>
          </cell>
          <cell r="X32">
            <v>168.41</v>
          </cell>
          <cell r="Y32">
            <v>227.44</v>
          </cell>
          <cell r="Z32">
            <v>351.24</v>
          </cell>
          <cell r="AA32">
            <v>554.49</v>
          </cell>
        </row>
        <row r="33">
          <cell r="C33" t="str">
            <v xml:space="preserve">   HMV</v>
          </cell>
          <cell r="E33">
            <v>30.03</v>
          </cell>
          <cell r="F33">
            <v>27.5</v>
          </cell>
          <cell r="G33">
            <v>28.15</v>
          </cell>
          <cell r="H33">
            <v>28.91</v>
          </cell>
          <cell r="I33">
            <v>25.08</v>
          </cell>
          <cell r="J33">
            <v>32.33</v>
          </cell>
          <cell r="K33">
            <v>32.049999999999997</v>
          </cell>
          <cell r="L33">
            <v>31.15</v>
          </cell>
          <cell r="M33">
            <v>32.520000000000003</v>
          </cell>
          <cell r="N33">
            <v>29.69</v>
          </cell>
          <cell r="O33">
            <v>43.17</v>
          </cell>
          <cell r="P33">
            <v>45.01</v>
          </cell>
          <cell r="Q33">
            <v>58.42</v>
          </cell>
          <cell r="R33">
            <v>48.5</v>
          </cell>
          <cell r="S33">
            <v>48.41</v>
          </cell>
          <cell r="T33">
            <v>63.89</v>
          </cell>
          <cell r="U33">
            <v>66.63</v>
          </cell>
          <cell r="V33">
            <v>76.150000000000006</v>
          </cell>
          <cell r="W33">
            <v>88.59</v>
          </cell>
          <cell r="X33">
            <v>101.29</v>
          </cell>
          <cell r="Y33">
            <v>133.38</v>
          </cell>
          <cell r="Z33">
            <v>225.04</v>
          </cell>
          <cell r="AA33">
            <v>293.27999999999997</v>
          </cell>
        </row>
        <row r="35">
          <cell r="C35" t="str">
            <v>Össz.. üzemanyag nélkül</v>
          </cell>
          <cell r="E35">
            <v>36.83</v>
          </cell>
          <cell r="F35">
            <v>40.159999999999997</v>
          </cell>
          <cell r="G35">
            <v>41.32</v>
          </cell>
          <cell r="H35">
            <v>41.02</v>
          </cell>
          <cell r="I35">
            <v>45.86</v>
          </cell>
          <cell r="J35">
            <v>50.61</v>
          </cell>
          <cell r="K35">
            <v>50.09</v>
          </cell>
          <cell r="L35">
            <v>51.77</v>
          </cell>
          <cell r="M35">
            <v>51.63</v>
          </cell>
          <cell r="N35">
            <v>56.08</v>
          </cell>
          <cell r="O35">
            <v>69.73</v>
          </cell>
          <cell r="P35">
            <v>70.48</v>
          </cell>
          <cell r="Q35">
            <v>75.03</v>
          </cell>
          <cell r="R35">
            <v>82.16</v>
          </cell>
          <cell r="S35">
            <v>85.87</v>
          </cell>
          <cell r="T35">
            <v>98.09</v>
          </cell>
          <cell r="U35">
            <v>103.5</v>
          </cell>
          <cell r="V35">
            <v>114.57</v>
          </cell>
          <cell r="W35">
            <v>124.69</v>
          </cell>
          <cell r="X35">
            <v>144.29</v>
          </cell>
          <cell r="Y35">
            <v>183.77</v>
          </cell>
          <cell r="Z35">
            <v>317.39999999999998</v>
          </cell>
          <cell r="AA35">
            <v>444.06</v>
          </cell>
        </row>
        <row r="37">
          <cell r="C37" t="str">
            <v>Gazolaj</v>
          </cell>
          <cell r="E37">
            <v>63.11</v>
          </cell>
          <cell r="F37">
            <v>63.11</v>
          </cell>
          <cell r="G37">
            <v>63.11</v>
          </cell>
          <cell r="H37">
            <v>63.11</v>
          </cell>
          <cell r="I37">
            <v>91.8</v>
          </cell>
          <cell r="J37">
            <v>114.74</v>
          </cell>
          <cell r="K37">
            <v>114.74</v>
          </cell>
          <cell r="L37">
            <v>114.74</v>
          </cell>
          <cell r="M37">
            <v>114.74</v>
          </cell>
          <cell r="N37">
            <v>114.74</v>
          </cell>
          <cell r="O37">
            <v>187.89</v>
          </cell>
          <cell r="P37">
            <v>215.15</v>
          </cell>
          <cell r="Q37">
            <v>246.7</v>
          </cell>
          <cell r="R37">
            <v>266.77999999999997</v>
          </cell>
          <cell r="S37">
            <v>266.77999999999997</v>
          </cell>
          <cell r="T37">
            <v>266.77999999999997</v>
          </cell>
          <cell r="U37">
            <v>266.77999999999997</v>
          </cell>
          <cell r="V37">
            <v>299.77</v>
          </cell>
          <cell r="W37">
            <v>355.71</v>
          </cell>
          <cell r="X37">
            <v>372.92</v>
          </cell>
          <cell r="Y37">
            <v>616.75</v>
          </cell>
          <cell r="Z37">
            <v>986.8</v>
          </cell>
          <cell r="AA37">
            <v>1201.95</v>
          </cell>
        </row>
        <row r="39">
          <cell r="C39" t="str">
            <v>Benzin normál  (86)</v>
          </cell>
          <cell r="E39">
            <v>95.24</v>
          </cell>
          <cell r="F39">
            <v>95.24</v>
          </cell>
          <cell r="G39">
            <v>95.24</v>
          </cell>
          <cell r="H39">
            <v>95.24</v>
          </cell>
          <cell r="I39">
            <v>126.98</v>
          </cell>
          <cell r="J39">
            <v>146.03</v>
          </cell>
          <cell r="K39">
            <v>158.72999999999999</v>
          </cell>
          <cell r="L39">
            <v>158.72999999999999</v>
          </cell>
          <cell r="M39">
            <v>158.72999999999999</v>
          </cell>
          <cell r="N39">
            <v>228.57</v>
          </cell>
          <cell r="O39">
            <v>301.58999999999997</v>
          </cell>
          <cell r="P39">
            <v>419.05</v>
          </cell>
          <cell r="Q39">
            <v>469.84</v>
          </cell>
          <cell r="R39">
            <v>587.29999999999995</v>
          </cell>
          <cell r="S39">
            <v>587.29999999999995</v>
          </cell>
          <cell r="T39">
            <v>587.29999999999995</v>
          </cell>
          <cell r="U39">
            <v>587.29999999999995</v>
          </cell>
          <cell r="V39">
            <v>615.87</v>
          </cell>
          <cell r="W39">
            <v>679.37</v>
          </cell>
          <cell r="X39">
            <v>755.56</v>
          </cell>
          <cell r="Y39">
            <v>1174.5999999999999</v>
          </cell>
          <cell r="Z39">
            <v>1682.54</v>
          </cell>
          <cell r="AA39">
            <v>1809.52</v>
          </cell>
        </row>
      </sheetData>
      <sheetData sheetId="2">
        <row r="26">
          <cell r="O26">
            <v>5171</v>
          </cell>
        </row>
      </sheetData>
      <sheetData sheetId="3">
        <row r="3">
          <cell r="C3" t="str">
            <v>2.Éves átlagos hőárak</v>
          </cell>
        </row>
        <row r="26">
          <cell r="O26">
            <v>5171</v>
          </cell>
          <cell r="P26">
            <v>5500</v>
          </cell>
          <cell r="Q26">
            <v>5840</v>
          </cell>
          <cell r="R26">
            <v>6267</v>
          </cell>
          <cell r="S26">
            <v>7004</v>
          </cell>
          <cell r="T26">
            <v>8432</v>
          </cell>
          <cell r="U26">
            <v>9134</v>
          </cell>
          <cell r="V26">
            <v>10819</v>
          </cell>
          <cell r="W26">
            <v>11930</v>
          </cell>
          <cell r="X26">
            <v>12895</v>
          </cell>
          <cell r="Y26">
            <v>14977</v>
          </cell>
          <cell r="Z26">
            <v>25347</v>
          </cell>
          <cell r="AA26">
            <v>35072</v>
          </cell>
          <cell r="AB26">
            <v>38966</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unka1"/>
      <sheetName val="összesítés"/>
    </sheetNames>
    <sheetDataSet>
      <sheetData sheetId="0"/>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nszhavi"/>
      <sheetName val="G1tabl"/>
      <sheetName val="G1tabl (2)"/>
      <sheetName val="G2tabl"/>
      <sheetName val="G3tabl"/>
      <sheetName val="üzemécs"/>
      <sheetName val="écs"/>
      <sheetName val="hitel"/>
      <sheetName val="beruhhitel"/>
      <sheetName val="finansz"/>
      <sheetName val="G198"/>
      <sheetName val="G298"/>
      <sheetName val="Munka1"/>
      <sheetName val="Munka2"/>
      <sheetName val="Munka3"/>
      <sheetName val="G1tabl_(2)2"/>
      <sheetName val="G1tabl_(2)"/>
      <sheetName val="G1tabl_(2)1"/>
      <sheetName val="DimInversion"/>
    </sheetNames>
    <sheetDataSet>
      <sheetData sheetId="0">
        <row r="3">
          <cell r="D3" t="str">
            <v>Földgáz vásárlás</v>
          </cell>
          <cell r="J3" t="str">
            <v>Földgáz eladás</v>
          </cell>
          <cell r="P3" t="str">
            <v>Éves</v>
          </cell>
        </row>
        <row r="4">
          <cell r="A4" t="str">
            <v>Értékesítési kategóriák</v>
          </cell>
          <cell r="D4" t="str">
            <v>éves összege</v>
          </cell>
          <cell r="E4" t="str">
            <v>1 napra eső összege</v>
          </cell>
          <cell r="F4" t="str">
            <v>kifizetés átlagos ideje</v>
          </cell>
          <cell r="G4" t="str">
            <v>finanszí-rozási igénye</v>
          </cell>
          <cell r="H4" t="str">
            <v>kamatláb</v>
          </cell>
          <cell r="I4" t="str">
            <v>finanszí-rozás éves kamat-terhe</v>
          </cell>
          <cell r="J4" t="str">
            <v>éves összeg</v>
          </cell>
          <cell r="K4" t="str">
            <v>1 napra eső összeg</v>
          </cell>
          <cell r="L4" t="str">
            <v>kifizetés átlagos ideje</v>
          </cell>
          <cell r="M4" t="str">
            <v>finanszí-rozási igénye</v>
          </cell>
          <cell r="N4" t="str">
            <v>kamatláb</v>
          </cell>
          <cell r="O4" t="str">
            <v>finanszí-rozás éves kamat-terhe</v>
          </cell>
          <cell r="P4" t="str">
            <v>kamatteher összesen</v>
          </cell>
        </row>
        <row r="5">
          <cell r="D5" t="str">
            <v>millió Ft</v>
          </cell>
          <cell r="E5" t="str">
            <v>millió Ft</v>
          </cell>
          <cell r="F5" t="str">
            <v>nap</v>
          </cell>
          <cell r="G5" t="str">
            <v>millió Ft</v>
          </cell>
          <cell r="H5" t="str">
            <v>%</v>
          </cell>
          <cell r="I5" t="str">
            <v>millió Ft</v>
          </cell>
          <cell r="J5" t="str">
            <v>millió Ft</v>
          </cell>
          <cell r="K5" t="str">
            <v>millió Ft</v>
          </cell>
          <cell r="L5" t="str">
            <v>nap</v>
          </cell>
          <cell r="M5" t="str">
            <v>millió Ft</v>
          </cell>
          <cell r="N5" t="str">
            <v>%</v>
          </cell>
          <cell r="O5" t="str">
            <v>millió Ft</v>
          </cell>
          <cell r="P5" t="str">
            <v>millió Ft</v>
          </cell>
        </row>
        <row r="6">
          <cell r="D6" t="str">
            <v>a</v>
          </cell>
          <cell r="E6" t="str">
            <v>b = a/365</v>
          </cell>
          <cell r="F6" t="str">
            <v>c</v>
          </cell>
          <cell r="G6" t="str">
            <v>d = b × c</v>
          </cell>
          <cell r="H6" t="str">
            <v>e</v>
          </cell>
          <cell r="I6" t="str">
            <v>f = d × e</v>
          </cell>
          <cell r="J6" t="str">
            <v>g</v>
          </cell>
          <cell r="K6" t="str">
            <v>h = g/365</v>
          </cell>
          <cell r="L6" t="str">
            <v>i</v>
          </cell>
          <cell r="M6" t="str">
            <v>j = h × i</v>
          </cell>
          <cell r="N6" t="str">
            <v>k</v>
          </cell>
          <cell r="O6" t="str">
            <v>l = j × k</v>
          </cell>
          <cell r="P6" t="str">
            <v>m = f + l</v>
          </cell>
        </row>
        <row r="7">
          <cell r="A7" t="str">
            <v>Háztartási</v>
          </cell>
          <cell r="C7">
            <v>963.49360000000001</v>
          </cell>
          <cell r="D7">
            <v>15068.722559555277</v>
          </cell>
          <cell r="E7">
            <v>41.284171396041856</v>
          </cell>
          <cell r="F7">
            <v>-23</v>
          </cell>
          <cell r="G7">
            <v>-949.53594210896267</v>
          </cell>
          <cell r="H7">
            <v>0.255</v>
          </cell>
          <cell r="I7">
            <v>-242.13166523778548</v>
          </cell>
          <cell r="J7">
            <v>18809.071550863999</v>
          </cell>
          <cell r="K7">
            <v>51.531702879079447</v>
          </cell>
          <cell r="L7">
            <v>45</v>
          </cell>
          <cell r="M7">
            <v>2318.9266295585753</v>
          </cell>
          <cell r="N7">
            <v>0.255</v>
          </cell>
          <cell r="O7">
            <v>591.32629053743676</v>
          </cell>
          <cell r="P7">
            <v>349.19462529965131</v>
          </cell>
        </row>
        <row r="8">
          <cell r="A8" t="str">
            <v>január</v>
          </cell>
          <cell r="C8">
            <v>0.15423901940755874</v>
          </cell>
          <cell r="D8">
            <v>2324.1849913103647</v>
          </cell>
          <cell r="E8">
            <v>6.3676301131790813</v>
          </cell>
          <cell r="F8">
            <v>-23</v>
          </cell>
          <cell r="G8">
            <v>-146.45549260311887</v>
          </cell>
          <cell r="H8">
            <v>0.255</v>
          </cell>
          <cell r="I8">
            <v>-37.346150613795309</v>
          </cell>
          <cell r="J8">
            <v>2901.0927519718734</v>
          </cell>
          <cell r="K8">
            <v>7.9481993204708861</v>
          </cell>
          <cell r="L8">
            <v>45</v>
          </cell>
          <cell r="M8">
            <v>357.6689694211899</v>
          </cell>
          <cell r="N8">
            <v>0.255</v>
          </cell>
          <cell r="O8">
            <v>91.205587202403422</v>
          </cell>
          <cell r="P8">
            <v>53.859436588608112</v>
          </cell>
        </row>
        <row r="9">
          <cell r="A9" t="str">
            <v>február</v>
          </cell>
          <cell r="C9">
            <v>0.14708886618998979</v>
          </cell>
          <cell r="D9">
            <v>2216.4413162165065</v>
          </cell>
          <cell r="E9">
            <v>6.0724419622370043</v>
          </cell>
          <cell r="F9">
            <v>-23</v>
          </cell>
          <cell r="G9">
            <v>-139.66616513145109</v>
          </cell>
          <cell r="H9">
            <v>0.255</v>
          </cell>
          <cell r="I9">
            <v>-35.614872108520032</v>
          </cell>
          <cell r="J9">
            <v>2766.6050085029783</v>
          </cell>
          <cell r="K9">
            <v>7.5797397493232284</v>
          </cell>
          <cell r="L9">
            <v>45</v>
          </cell>
          <cell r="M9">
            <v>341.08828871954529</v>
          </cell>
          <cell r="N9">
            <v>0.255</v>
          </cell>
          <cell r="O9">
            <v>86.977513623484057</v>
          </cell>
          <cell r="P9">
            <v>51.362641514964025</v>
          </cell>
        </row>
        <row r="10">
          <cell r="A10" t="str">
            <v>március</v>
          </cell>
          <cell r="C10">
            <v>0.13585291113381001</v>
          </cell>
          <cell r="D10">
            <v>2047.1298267833013</v>
          </cell>
          <cell r="E10">
            <v>5.6085748678994554</v>
          </cell>
          <cell r="F10">
            <v>-23</v>
          </cell>
          <cell r="G10">
            <v>-128.99722196168747</v>
          </cell>
          <cell r="H10">
            <v>0.255</v>
          </cell>
          <cell r="I10">
            <v>-32.894291600230304</v>
          </cell>
          <cell r="J10">
            <v>2555.2671259090007</v>
          </cell>
          <cell r="K10">
            <v>7.0007318518054813</v>
          </cell>
          <cell r="L10">
            <v>45</v>
          </cell>
          <cell r="M10">
            <v>315.03293333124668</v>
          </cell>
          <cell r="N10">
            <v>0.255</v>
          </cell>
          <cell r="O10">
            <v>80.333397999467905</v>
          </cell>
          <cell r="P10">
            <v>47.439106399237602</v>
          </cell>
        </row>
        <row r="11">
          <cell r="A11" t="str">
            <v>április</v>
          </cell>
          <cell r="C11">
            <v>0.10112359550561797</v>
          </cell>
          <cell r="D11">
            <v>1523.8034048988482</v>
          </cell>
          <cell r="E11">
            <v>4.1748038490379402</v>
          </cell>
          <cell r="F11">
            <v>-23</v>
          </cell>
          <cell r="G11">
            <v>-96.020488527872629</v>
          </cell>
          <cell r="H11">
            <v>0.255</v>
          </cell>
          <cell r="I11">
            <v>-24.485224574607521</v>
          </cell>
          <cell r="J11">
            <v>1902.0409433457976</v>
          </cell>
          <cell r="K11">
            <v>5.2110710776597191</v>
          </cell>
          <cell r="L11">
            <v>45</v>
          </cell>
          <cell r="M11">
            <v>234.49819849468736</v>
          </cell>
          <cell r="N11">
            <v>0.255</v>
          </cell>
          <cell r="O11">
            <v>59.797040616145274</v>
          </cell>
          <cell r="P11">
            <v>35.311816041537753</v>
          </cell>
        </row>
        <row r="12">
          <cell r="A12" t="str">
            <v>május</v>
          </cell>
          <cell r="C12">
            <v>5.9244126659856997E-2</v>
          </cell>
          <cell r="D12">
            <v>892.73330792053741</v>
          </cell>
          <cell r="E12">
            <v>2.4458446792343489</v>
          </cell>
          <cell r="F12">
            <v>-23</v>
          </cell>
          <cell r="G12">
            <v>-56.254427622390025</v>
          </cell>
          <cell r="H12">
            <v>0.255</v>
          </cell>
          <cell r="I12">
            <v>-14.344879043709456</v>
          </cell>
          <cell r="J12">
            <v>1114.3270173136996</v>
          </cell>
          <cell r="K12">
            <v>3.0529507323663001</v>
          </cell>
          <cell r="L12">
            <v>45</v>
          </cell>
          <cell r="M12">
            <v>137.38278295648351</v>
          </cell>
          <cell r="N12">
            <v>0.255</v>
          </cell>
          <cell r="O12">
            <v>35.032609653903293</v>
          </cell>
          <cell r="P12">
            <v>20.687730610193839</v>
          </cell>
        </row>
        <row r="13">
          <cell r="A13" t="str">
            <v>június</v>
          </cell>
          <cell r="C13">
            <v>3.1664964249233915E-2</v>
          </cell>
          <cell r="D13">
            <v>477.15056112994245</v>
          </cell>
          <cell r="E13">
            <v>1.3072618113149108</v>
          </cell>
          <cell r="F13">
            <v>-23</v>
          </cell>
          <cell r="G13">
            <v>-30.067021660242951</v>
          </cell>
          <cell r="H13">
            <v>0.255</v>
          </cell>
          <cell r="I13">
            <v>-7.6670905233619528</v>
          </cell>
          <cell r="J13">
            <v>595.58857821939125</v>
          </cell>
          <cell r="K13">
            <v>1.6317495293681952</v>
          </cell>
          <cell r="L13">
            <v>45</v>
          </cell>
          <cell r="M13">
            <v>73.428728821568782</v>
          </cell>
          <cell r="N13">
            <v>0.255</v>
          </cell>
          <cell r="O13">
            <v>18.72432584950004</v>
          </cell>
          <cell r="P13">
            <v>11.057235326138088</v>
          </cell>
        </row>
        <row r="14">
          <cell r="A14" t="str">
            <v>július</v>
          </cell>
          <cell r="C14">
            <v>2.247191011235955E-2</v>
          </cell>
          <cell r="D14">
            <v>338.62297886641073</v>
          </cell>
          <cell r="E14">
            <v>0.92773418867509794</v>
          </cell>
          <cell r="F14">
            <v>-23</v>
          </cell>
          <cell r="G14">
            <v>-21.337886339527252</v>
          </cell>
          <cell r="H14">
            <v>0.255</v>
          </cell>
          <cell r="I14">
            <v>-5.4411610165794491</v>
          </cell>
          <cell r="J14">
            <v>422.67576518795499</v>
          </cell>
          <cell r="K14">
            <v>1.1580157950354932</v>
          </cell>
          <cell r="L14">
            <v>45</v>
          </cell>
          <cell r="M14">
            <v>52.110710776597195</v>
          </cell>
          <cell r="N14">
            <v>0.255</v>
          </cell>
          <cell r="O14">
            <v>13.288231248032284</v>
          </cell>
          <cell r="P14">
            <v>7.8470702314528351</v>
          </cell>
        </row>
        <row r="15">
          <cell r="A15" t="str">
            <v>augusztus</v>
          </cell>
          <cell r="C15">
            <v>2.5536261491317672E-2</v>
          </cell>
          <cell r="D15">
            <v>384.79883962092129</v>
          </cell>
          <cell r="E15">
            <v>1.0542433962217022</v>
          </cell>
          <cell r="F15">
            <v>-23</v>
          </cell>
          <cell r="G15">
            <v>-24.247598113099151</v>
          </cell>
          <cell r="H15">
            <v>0.255</v>
          </cell>
          <cell r="I15">
            <v>-6.183137518840284</v>
          </cell>
          <cell r="J15">
            <v>480.31336953176708</v>
          </cell>
          <cell r="K15">
            <v>1.3159270398130605</v>
          </cell>
          <cell r="L15">
            <v>45</v>
          </cell>
          <cell r="M15">
            <v>59.216716791587722</v>
          </cell>
          <cell r="N15">
            <v>0.255</v>
          </cell>
          <cell r="O15">
            <v>15.10026278185487</v>
          </cell>
          <cell r="P15">
            <v>8.9171252630145865</v>
          </cell>
        </row>
        <row r="16">
          <cell r="A16" t="str">
            <v>szeptember</v>
          </cell>
          <cell r="C16">
            <v>3.0643513789581207E-2</v>
          </cell>
          <cell r="D16">
            <v>461.75860754510558</v>
          </cell>
          <cell r="E16">
            <v>1.2650920754660426</v>
          </cell>
          <cell r="F16">
            <v>-23</v>
          </cell>
          <cell r="G16">
            <v>-29.097117735718982</v>
          </cell>
          <cell r="H16">
            <v>0.255</v>
          </cell>
          <cell r="I16">
            <v>-7.41976502260834</v>
          </cell>
          <cell r="J16">
            <v>576.37604343812052</v>
          </cell>
          <cell r="K16">
            <v>1.5791124477756726</v>
          </cell>
          <cell r="L16">
            <v>45</v>
          </cell>
          <cell r="M16">
            <v>71.060060149905269</v>
          </cell>
          <cell r="N16">
            <v>0.255</v>
          </cell>
          <cell r="O16">
            <v>18.120315338225844</v>
          </cell>
          <cell r="P16">
            <v>10.700550315617503</v>
          </cell>
        </row>
        <row r="17">
          <cell r="A17" t="str">
            <v>október</v>
          </cell>
          <cell r="C17">
            <v>4.8008171603677222E-2</v>
          </cell>
          <cell r="D17">
            <v>723.42181848733196</v>
          </cell>
          <cell r="E17">
            <v>1.9819775848968</v>
          </cell>
          <cell r="F17">
            <v>-23</v>
          </cell>
          <cell r="G17">
            <v>-45.585484452626403</v>
          </cell>
          <cell r="H17">
            <v>0.255</v>
          </cell>
          <cell r="I17">
            <v>-11.624298535419733</v>
          </cell>
          <cell r="J17">
            <v>902.98913471972207</v>
          </cell>
          <cell r="K17">
            <v>2.4739428348485535</v>
          </cell>
          <cell r="L17">
            <v>45</v>
          </cell>
          <cell r="M17">
            <v>111.3274275681849</v>
          </cell>
          <cell r="N17">
            <v>0.255</v>
          </cell>
          <cell r="O17">
            <v>28.388494029887152</v>
          </cell>
          <cell r="P17">
            <v>16.764195494467419</v>
          </cell>
        </row>
        <row r="18">
          <cell r="A18" t="str">
            <v>november</v>
          </cell>
          <cell r="C18">
            <v>0.10112359550561797</v>
          </cell>
          <cell r="D18">
            <v>1523.8034048988482</v>
          </cell>
          <cell r="E18">
            <v>4.1748038490379402</v>
          </cell>
          <cell r="F18">
            <v>-23</v>
          </cell>
          <cell r="G18">
            <v>-96.020488527872629</v>
          </cell>
          <cell r="H18">
            <v>0.255</v>
          </cell>
          <cell r="I18">
            <v>-24.485224574607521</v>
          </cell>
          <cell r="J18">
            <v>1902.0409433457976</v>
          </cell>
          <cell r="K18">
            <v>5.2110710776597191</v>
          </cell>
          <cell r="L18">
            <v>45</v>
          </cell>
          <cell r="M18">
            <v>234.49819849468736</v>
          </cell>
          <cell r="N18">
            <v>0.255</v>
          </cell>
          <cell r="O18">
            <v>59.797040616145274</v>
          </cell>
          <cell r="P18">
            <v>35.311816041537753</v>
          </cell>
        </row>
        <row r="19">
          <cell r="A19" t="str">
            <v>december</v>
          </cell>
          <cell r="C19">
            <v>0.14300306435137897</v>
          </cell>
          <cell r="D19">
            <v>2154.8735018771595</v>
          </cell>
          <cell r="E19">
            <v>5.9037630188415324</v>
          </cell>
          <cell r="F19">
            <v>-23</v>
          </cell>
          <cell r="G19">
            <v>-135.78654943335525</v>
          </cell>
          <cell r="H19">
            <v>0.255</v>
          </cell>
          <cell r="I19">
            <v>-34.625570105505588</v>
          </cell>
          <cell r="J19">
            <v>2689.7548693778958</v>
          </cell>
          <cell r="K19">
            <v>7.369191422953139</v>
          </cell>
          <cell r="L19">
            <v>45</v>
          </cell>
          <cell r="M19">
            <v>331.61361403289123</v>
          </cell>
          <cell r="N19">
            <v>0.255</v>
          </cell>
          <cell r="O19">
            <v>84.56147157838727</v>
          </cell>
          <cell r="P19">
            <v>49.935901472881682</v>
          </cell>
        </row>
        <row r="20">
          <cell r="A20" t="str">
            <v>ÁC</v>
          </cell>
          <cell r="C20">
            <v>430.83510000000001</v>
          </cell>
          <cell r="D20">
            <v>6738.1190604880549</v>
          </cell>
          <cell r="E20">
            <v>18.460600165720699</v>
          </cell>
          <cell r="F20">
            <v>-23</v>
          </cell>
          <cell r="G20">
            <v>-424.59380381157609</v>
          </cell>
          <cell r="H20">
            <v>0.255</v>
          </cell>
          <cell r="I20">
            <v>-108.2714199719519</v>
          </cell>
          <cell r="J20">
            <v>7444.2018941140086</v>
          </cell>
          <cell r="K20">
            <v>20.395073682504133</v>
          </cell>
          <cell r="L20">
            <v>45</v>
          </cell>
          <cell r="M20">
            <v>917.77831571268598</v>
          </cell>
          <cell r="N20">
            <v>0.255</v>
          </cell>
          <cell r="O20">
            <v>234.03347050673494</v>
          </cell>
          <cell r="P20">
            <v>125.76205053478304</v>
          </cell>
        </row>
        <row r="21">
          <cell r="A21" t="str">
            <v>január</v>
          </cell>
          <cell r="C21">
            <v>0.15160349854227406</v>
          </cell>
          <cell r="D21">
            <v>1021.5224231643699</v>
          </cell>
          <cell r="E21">
            <v>2.7986915703133421</v>
          </cell>
          <cell r="F21">
            <v>-23</v>
          </cell>
          <cell r="G21">
            <v>-64.369906117206867</v>
          </cell>
          <cell r="H21">
            <v>0.255</v>
          </cell>
          <cell r="I21">
            <v>-16.414326059887753</v>
          </cell>
          <cell r="J21">
            <v>1128.5670510027069</v>
          </cell>
          <cell r="K21">
            <v>3.0919645232950872</v>
          </cell>
          <cell r="L21">
            <v>45</v>
          </cell>
          <cell r="M21">
            <v>139.13840354827892</v>
          </cell>
          <cell r="N21">
            <v>0.255</v>
          </cell>
          <cell r="O21">
            <v>35.480292904811122</v>
          </cell>
          <cell r="P21">
            <v>19.06596684492337</v>
          </cell>
        </row>
        <row r="22">
          <cell r="A22" t="str">
            <v>február</v>
          </cell>
          <cell r="C22">
            <v>0.15743440233236153</v>
          </cell>
          <cell r="D22">
            <v>1060.8117471322303</v>
          </cell>
          <cell r="E22">
            <v>2.9063335537869324</v>
          </cell>
          <cell r="F22">
            <v>-23</v>
          </cell>
          <cell r="G22">
            <v>-66.845671737099451</v>
          </cell>
          <cell r="H22">
            <v>0.255</v>
          </cell>
          <cell r="I22">
            <v>-17.04564629296036</v>
          </cell>
          <cell r="J22">
            <v>1171.9734760412725</v>
          </cell>
          <cell r="K22">
            <v>3.2108862357295136</v>
          </cell>
          <cell r="L22">
            <v>45</v>
          </cell>
          <cell r="M22">
            <v>144.4898806078281</v>
          </cell>
          <cell r="N22">
            <v>0.255</v>
          </cell>
          <cell r="O22">
            <v>36.844919554996167</v>
          </cell>
          <cell r="P22">
            <v>19.799273262035808</v>
          </cell>
        </row>
        <row r="23">
          <cell r="A23" t="str">
            <v>március</v>
          </cell>
          <cell r="C23">
            <v>0.15743440233236153</v>
          </cell>
          <cell r="D23">
            <v>1060.8117471322303</v>
          </cell>
          <cell r="E23">
            <v>2.9063335537869324</v>
          </cell>
          <cell r="F23">
            <v>-23</v>
          </cell>
          <cell r="G23">
            <v>-66.845671737099451</v>
          </cell>
          <cell r="H23">
            <v>0.255</v>
          </cell>
          <cell r="I23">
            <v>-17.04564629296036</v>
          </cell>
          <cell r="J23">
            <v>1171.9734760412725</v>
          </cell>
          <cell r="K23">
            <v>3.2108862357295136</v>
          </cell>
          <cell r="L23">
            <v>45</v>
          </cell>
          <cell r="M23">
            <v>144.4898806078281</v>
          </cell>
          <cell r="N23">
            <v>0.255</v>
          </cell>
          <cell r="O23">
            <v>36.844919554996167</v>
          </cell>
          <cell r="P23">
            <v>19.799273262035808</v>
          </cell>
        </row>
        <row r="24">
          <cell r="A24" t="str">
            <v>április</v>
          </cell>
          <cell r="C24">
            <v>0.11661807580174927</v>
          </cell>
          <cell r="D24">
            <v>785.78647935720755</v>
          </cell>
          <cell r="E24">
            <v>2.1528396694718017</v>
          </cell>
          <cell r="F24">
            <v>-23</v>
          </cell>
          <cell r="G24">
            <v>-49.515312397851439</v>
          </cell>
          <cell r="H24">
            <v>0.255</v>
          </cell>
          <cell r="I24">
            <v>-12.626404661452117</v>
          </cell>
          <cell r="J24">
            <v>868.12850077131293</v>
          </cell>
          <cell r="K24">
            <v>2.3784342486885284</v>
          </cell>
          <cell r="L24">
            <v>45</v>
          </cell>
          <cell r="M24">
            <v>107.02954119098378</v>
          </cell>
          <cell r="N24">
            <v>0.255</v>
          </cell>
          <cell r="O24">
            <v>27.292533003700864</v>
          </cell>
          <cell r="P24">
            <v>14.666128342248747</v>
          </cell>
        </row>
        <row r="25">
          <cell r="A25" t="str">
            <v>május</v>
          </cell>
          <cell r="C25">
            <v>6.1224489795918366E-2</v>
          </cell>
          <cell r="D25">
            <v>412.53790166253395</v>
          </cell>
          <cell r="E25">
            <v>1.1302408264726957</v>
          </cell>
          <cell r="F25">
            <v>-23</v>
          </cell>
          <cell r="G25">
            <v>-25.995539008872001</v>
          </cell>
          <cell r="H25">
            <v>0.255</v>
          </cell>
          <cell r="I25">
            <v>-6.6288624472623603</v>
          </cell>
          <cell r="J25">
            <v>455.76746290493929</v>
          </cell>
          <cell r="K25">
            <v>1.2486779805614776</v>
          </cell>
          <cell r="L25">
            <v>45</v>
          </cell>
          <cell r="M25">
            <v>56.190509125266495</v>
          </cell>
          <cell r="N25">
            <v>0.255</v>
          </cell>
          <cell r="O25">
            <v>14.328579826942956</v>
          </cell>
          <cell r="P25">
            <v>7.699717379680596</v>
          </cell>
        </row>
        <row r="26">
          <cell r="A26" t="str">
            <v>június</v>
          </cell>
          <cell r="C26">
            <v>3.4985422740524783E-2</v>
          </cell>
          <cell r="D26">
            <v>235.73594380716227</v>
          </cell>
          <cell r="E26">
            <v>0.64585190084154043</v>
          </cell>
          <cell r="F26">
            <v>-23</v>
          </cell>
          <cell r="G26">
            <v>-14.85459371935543</v>
          </cell>
          <cell r="H26">
            <v>0.255</v>
          </cell>
          <cell r="I26">
            <v>-3.7879213984356346</v>
          </cell>
          <cell r="J26">
            <v>260.43855023139389</v>
          </cell>
          <cell r="K26">
            <v>0.7135302746065586</v>
          </cell>
          <cell r="L26">
            <v>45</v>
          </cell>
          <cell r="M26">
            <v>32.108862357295138</v>
          </cell>
          <cell r="N26">
            <v>0.255</v>
          </cell>
          <cell r="O26">
            <v>8.18775990111026</v>
          </cell>
          <cell r="P26">
            <v>4.3998385026746254</v>
          </cell>
        </row>
        <row r="27">
          <cell r="A27" t="str">
            <v>július</v>
          </cell>
          <cell r="C27">
            <v>2.3323615160349854E-2</v>
          </cell>
          <cell r="D27">
            <v>157.15729587144151</v>
          </cell>
          <cell r="E27">
            <v>0.43056793389436027</v>
          </cell>
          <cell r="F27">
            <v>-23</v>
          </cell>
          <cell r="G27">
            <v>-9.903062479570286</v>
          </cell>
          <cell r="H27">
            <v>0.255</v>
          </cell>
          <cell r="I27">
            <v>-2.5252809322904231</v>
          </cell>
          <cell r="J27">
            <v>173.6257001542626</v>
          </cell>
          <cell r="K27">
            <v>0.47568684973770575</v>
          </cell>
          <cell r="L27">
            <v>45</v>
          </cell>
          <cell r="M27">
            <v>21.405908238196758</v>
          </cell>
          <cell r="N27">
            <v>0.255</v>
          </cell>
          <cell r="O27">
            <v>5.4585066007401739</v>
          </cell>
          <cell r="P27">
            <v>2.9332256684497509</v>
          </cell>
        </row>
        <row r="28">
          <cell r="A28" t="str">
            <v>augusztus</v>
          </cell>
          <cell r="C28">
            <v>2.3323615160349854E-2</v>
          </cell>
          <cell r="D28">
            <v>157.15729587144151</v>
          </cell>
          <cell r="E28">
            <v>0.43056793389436027</v>
          </cell>
          <cell r="F28">
            <v>-23</v>
          </cell>
          <cell r="G28">
            <v>-9.903062479570286</v>
          </cell>
          <cell r="H28">
            <v>0.255</v>
          </cell>
          <cell r="I28">
            <v>-2.5252809322904231</v>
          </cell>
          <cell r="J28">
            <v>173.6257001542626</v>
          </cell>
          <cell r="K28">
            <v>0.47568684973770575</v>
          </cell>
          <cell r="L28">
            <v>45</v>
          </cell>
          <cell r="M28">
            <v>21.405908238196758</v>
          </cell>
          <cell r="N28">
            <v>0.255</v>
          </cell>
          <cell r="O28">
            <v>5.4585066007401739</v>
          </cell>
          <cell r="P28">
            <v>2.9332256684497509</v>
          </cell>
        </row>
        <row r="29">
          <cell r="A29" t="str">
            <v>szeptember</v>
          </cell>
          <cell r="C29">
            <v>2.3323615160349854E-2</v>
          </cell>
          <cell r="D29">
            <v>157.15729587144151</v>
          </cell>
          <cell r="E29">
            <v>0.43056793389436027</v>
          </cell>
          <cell r="F29">
            <v>-23</v>
          </cell>
          <cell r="G29">
            <v>-9.903062479570286</v>
          </cell>
          <cell r="H29">
            <v>0.255</v>
          </cell>
          <cell r="I29">
            <v>-2.5252809322904231</v>
          </cell>
          <cell r="J29">
            <v>173.6257001542626</v>
          </cell>
          <cell r="K29">
            <v>0.47568684973770575</v>
          </cell>
          <cell r="L29">
            <v>45</v>
          </cell>
          <cell r="M29">
            <v>21.405908238196758</v>
          </cell>
          <cell r="N29">
            <v>0.255</v>
          </cell>
          <cell r="O29">
            <v>5.4585066007401739</v>
          </cell>
          <cell r="P29">
            <v>2.9332256684497509</v>
          </cell>
        </row>
        <row r="30">
          <cell r="A30" t="str">
            <v>október</v>
          </cell>
          <cell r="C30">
            <v>8.7463556851311956E-3</v>
          </cell>
          <cell r="D30">
            <v>58.933985951790568</v>
          </cell>
          <cell r="E30">
            <v>0.16146297521038511</v>
          </cell>
          <cell r="F30">
            <v>-23</v>
          </cell>
          <cell r="G30">
            <v>-3.7136484298388575</v>
          </cell>
          <cell r="H30">
            <v>0.255</v>
          </cell>
          <cell r="I30">
            <v>-0.94698034960890864</v>
          </cell>
          <cell r="J30">
            <v>65.109637557848473</v>
          </cell>
          <cell r="K30">
            <v>0.17838256865163965</v>
          </cell>
          <cell r="L30">
            <v>45</v>
          </cell>
          <cell r="M30">
            <v>8.0272155893237844</v>
          </cell>
          <cell r="N30">
            <v>0.255</v>
          </cell>
          <cell r="O30">
            <v>2.046939975277565</v>
          </cell>
          <cell r="P30">
            <v>1.0999596256686563</v>
          </cell>
        </row>
        <row r="31">
          <cell r="A31" t="str">
            <v>november</v>
          </cell>
          <cell r="C31">
            <v>0.11078717201166181</v>
          </cell>
          <cell r="D31">
            <v>746.4971553893472</v>
          </cell>
          <cell r="E31">
            <v>2.0451976859982115</v>
          </cell>
          <cell r="F31">
            <v>-23</v>
          </cell>
          <cell r="G31">
            <v>-47.039546777958861</v>
          </cell>
          <cell r="H31">
            <v>0.255</v>
          </cell>
          <cell r="I31">
            <v>-11.99508442837951</v>
          </cell>
          <cell r="J31">
            <v>824.72207573274738</v>
          </cell>
          <cell r="K31">
            <v>2.2595125362541024</v>
          </cell>
          <cell r="L31">
            <v>45</v>
          </cell>
          <cell r="M31">
            <v>101.67806413143461</v>
          </cell>
          <cell r="N31">
            <v>0.255</v>
          </cell>
          <cell r="O31">
            <v>25.927906353515827</v>
          </cell>
          <cell r="P31">
            <v>13.932821925136317</v>
          </cell>
        </row>
        <row r="32">
          <cell r="A32" t="str">
            <v>december</v>
          </cell>
          <cell r="C32">
            <v>0.13119533527696792</v>
          </cell>
          <cell r="D32">
            <v>884.00978927685844</v>
          </cell>
          <cell r="E32">
            <v>2.4219446281557766</v>
          </cell>
          <cell r="F32">
            <v>-23</v>
          </cell>
          <cell r="G32">
            <v>-55.704726447582864</v>
          </cell>
          <cell r="H32">
            <v>0.255</v>
          </cell>
          <cell r="I32">
            <v>-14.204705244133631</v>
          </cell>
          <cell r="J32">
            <v>976.64456336772696</v>
          </cell>
          <cell r="K32">
            <v>2.6757385297745944</v>
          </cell>
          <cell r="L32">
            <v>45</v>
          </cell>
          <cell r="M32">
            <v>120.40823383985675</v>
          </cell>
          <cell r="N32">
            <v>0.255</v>
          </cell>
          <cell r="O32">
            <v>30.704099629163473</v>
          </cell>
          <cell r="P32">
            <v>16.499394385029841</v>
          </cell>
        </row>
        <row r="33">
          <cell r="A33" t="str">
            <v>Nagyüzemi</v>
          </cell>
          <cell r="C33">
            <v>1290.44838</v>
          </cell>
          <cell r="D33">
            <v>20182.187630148826</v>
          </cell>
          <cell r="E33">
            <v>55.293664740133771</v>
          </cell>
          <cell r="F33">
            <v>-23</v>
          </cell>
          <cell r="G33">
            <v>-1271.7542890230768</v>
          </cell>
          <cell r="H33">
            <v>0.255</v>
          </cell>
          <cell r="I33">
            <v>-324.2973437008846</v>
          </cell>
          <cell r="J33">
            <v>26059.079247023503</v>
          </cell>
          <cell r="K33">
            <v>71.394737663078089</v>
          </cell>
          <cell r="L33">
            <v>35</v>
          </cell>
          <cell r="M33">
            <v>2498.8158182077332</v>
          </cell>
          <cell r="N33">
            <v>0.255</v>
          </cell>
          <cell r="O33">
            <v>637.19803364297195</v>
          </cell>
          <cell r="P33">
            <v>312.90068994208735</v>
          </cell>
        </row>
        <row r="34">
          <cell r="A34" t="str">
            <v>január</v>
          </cell>
          <cell r="C34">
            <v>0.14146341463414633</v>
          </cell>
          <cell r="D34">
            <v>2855.0411769478824</v>
          </cell>
          <cell r="E34">
            <v>7.8220306217750206</v>
          </cell>
          <cell r="F34">
            <v>-23</v>
          </cell>
          <cell r="G34">
            <v>-179.90670430082548</v>
          </cell>
          <cell r="H34">
            <v>0.255</v>
          </cell>
          <cell r="I34">
            <v>-45.876209596710495</v>
          </cell>
          <cell r="J34">
            <v>3686.4063325057637</v>
          </cell>
          <cell r="K34">
            <v>10.099743376728119</v>
          </cell>
          <cell r="L34">
            <v>35</v>
          </cell>
          <cell r="M34">
            <v>353.49101818548417</v>
          </cell>
          <cell r="N34">
            <v>0.255</v>
          </cell>
          <cell r="O34">
            <v>90.140209637298469</v>
          </cell>
          <cell r="P34">
            <v>44.264000040587973</v>
          </cell>
        </row>
        <row r="35">
          <cell r="A35" t="str">
            <v>február</v>
          </cell>
          <cell r="C35">
            <v>0.12975609756097561</v>
          </cell>
          <cell r="D35">
            <v>2618.7619071315062</v>
          </cell>
          <cell r="E35">
            <v>7.1746901565246741</v>
          </cell>
          <cell r="F35">
            <v>-23</v>
          </cell>
          <cell r="G35">
            <v>-165.0178736000675</v>
          </cell>
          <cell r="H35">
            <v>0.255</v>
          </cell>
          <cell r="I35">
            <v>-42.079557768017217</v>
          </cell>
          <cell r="J35">
            <v>3381.3244291259766</v>
          </cell>
          <cell r="K35">
            <v>9.2639025455506214</v>
          </cell>
          <cell r="L35">
            <v>35</v>
          </cell>
          <cell r="M35">
            <v>324.23658909427172</v>
          </cell>
          <cell r="N35">
            <v>0.255</v>
          </cell>
          <cell r="O35">
            <v>82.680330219039291</v>
          </cell>
          <cell r="P35">
            <v>40.600772451022074</v>
          </cell>
        </row>
        <row r="36">
          <cell r="A36" t="str">
            <v>március</v>
          </cell>
          <cell r="C36">
            <v>0.10146341463414635</v>
          </cell>
          <cell r="D36">
            <v>2047.7536717419298</v>
          </cell>
          <cell r="E36">
            <v>5.6102840321696705</v>
          </cell>
          <cell r="F36">
            <v>-23</v>
          </cell>
          <cell r="G36">
            <v>-129.03653273990241</v>
          </cell>
          <cell r="H36">
            <v>0.255</v>
          </cell>
          <cell r="I36">
            <v>-32.904315848675118</v>
          </cell>
          <cell r="J36">
            <v>2644.0431626248237</v>
          </cell>
          <cell r="K36">
            <v>7.2439538702049964</v>
          </cell>
          <cell r="L36">
            <v>35</v>
          </cell>
          <cell r="M36">
            <v>253.53838545717488</v>
          </cell>
          <cell r="N36">
            <v>0.255</v>
          </cell>
          <cell r="O36">
            <v>64.652288291579595</v>
          </cell>
          <cell r="P36">
            <v>31.747972442904477</v>
          </cell>
        </row>
        <row r="37">
          <cell r="A37" t="str">
            <v>április</v>
          </cell>
          <cell r="C37">
            <v>7.3170731707317069E-2</v>
          </cell>
          <cell r="D37">
            <v>1476.745436352353</v>
          </cell>
          <cell r="E37">
            <v>4.0458779078146661</v>
          </cell>
          <cell r="F37">
            <v>-23</v>
          </cell>
          <cell r="G37">
            <v>-93.055191879737322</v>
          </cell>
          <cell r="H37">
            <v>0.255</v>
          </cell>
          <cell r="I37">
            <v>-23.729073929333019</v>
          </cell>
          <cell r="J37">
            <v>1906.7618961236708</v>
          </cell>
          <cell r="K37">
            <v>5.2240051948593722</v>
          </cell>
          <cell r="L37">
            <v>35</v>
          </cell>
          <cell r="M37">
            <v>182.84018182007802</v>
          </cell>
          <cell r="N37">
            <v>0.255</v>
          </cell>
          <cell r="O37">
            <v>46.624246364119898</v>
          </cell>
          <cell r="P37">
            <v>22.895172434786879</v>
          </cell>
        </row>
        <row r="38">
          <cell r="A38" t="str">
            <v>május</v>
          </cell>
          <cell r="C38">
            <v>4.9756097560975612E-2</v>
          </cell>
          <cell r="D38">
            <v>1004.1868967196002</v>
          </cell>
          <cell r="E38">
            <v>2.7511969773139731</v>
          </cell>
          <cell r="F38">
            <v>-23</v>
          </cell>
          <cell r="G38">
            <v>-63.277530478221379</v>
          </cell>
          <cell r="H38">
            <v>0.255</v>
          </cell>
          <cell r="I38">
            <v>-16.135770271946452</v>
          </cell>
          <cell r="J38">
            <v>1296.5980893640963</v>
          </cell>
          <cell r="K38">
            <v>3.5523235325043734</v>
          </cell>
          <cell r="L38">
            <v>35</v>
          </cell>
          <cell r="M38">
            <v>124.33132363765307</v>
          </cell>
          <cell r="N38">
            <v>0.255</v>
          </cell>
          <cell r="O38">
            <v>31.704487527601533</v>
          </cell>
          <cell r="P38">
            <v>15.568717255655081</v>
          </cell>
        </row>
        <row r="39">
          <cell r="A39" t="str">
            <v>június</v>
          </cell>
          <cell r="C39">
            <v>4.1951219512195125E-2</v>
          </cell>
          <cell r="D39">
            <v>846.66738350868252</v>
          </cell>
          <cell r="E39">
            <v>2.3196366671470754</v>
          </cell>
          <cell r="F39">
            <v>-23</v>
          </cell>
          <cell r="G39">
            <v>-53.351643344382737</v>
          </cell>
          <cell r="H39">
            <v>0.255</v>
          </cell>
          <cell r="I39">
            <v>-13.604669052817599</v>
          </cell>
          <cell r="J39">
            <v>1093.2101537775713</v>
          </cell>
          <cell r="K39">
            <v>2.9950963117193736</v>
          </cell>
          <cell r="L39">
            <v>35</v>
          </cell>
          <cell r="M39">
            <v>104.82837091017808</v>
          </cell>
          <cell r="N39">
            <v>0.255</v>
          </cell>
          <cell r="O39">
            <v>26.731234582095411</v>
          </cell>
          <cell r="P39">
            <v>13.126565529277812</v>
          </cell>
        </row>
        <row r="40">
          <cell r="A40" t="str">
            <v>július</v>
          </cell>
          <cell r="C40">
            <v>3.7073170731707315E-2</v>
          </cell>
          <cell r="D40">
            <v>748.21768775185888</v>
          </cell>
          <cell r="E40">
            <v>2.0499114732927639</v>
          </cell>
          <cell r="F40">
            <v>-23</v>
          </cell>
          <cell r="G40">
            <v>-47.147963885733567</v>
          </cell>
          <cell r="H40">
            <v>0.255</v>
          </cell>
          <cell r="I40">
            <v>-12.02273079086206</v>
          </cell>
          <cell r="J40">
            <v>966.09269403599319</v>
          </cell>
          <cell r="K40">
            <v>2.6468292987287483</v>
          </cell>
          <cell r="L40">
            <v>35</v>
          </cell>
          <cell r="M40">
            <v>92.639025455506186</v>
          </cell>
          <cell r="N40">
            <v>0.255</v>
          </cell>
          <cell r="O40">
            <v>23.622951491154076</v>
          </cell>
          <cell r="P40">
            <v>11.600220700292017</v>
          </cell>
        </row>
        <row r="41">
          <cell r="A41" t="str">
            <v>augusztus</v>
          </cell>
          <cell r="C41">
            <v>3.6097560975609753E-2</v>
          </cell>
          <cell r="D41">
            <v>728.52774860049419</v>
          </cell>
          <cell r="E41">
            <v>1.9959664345219019</v>
          </cell>
          <cell r="F41">
            <v>-23</v>
          </cell>
          <cell r="G41">
            <v>-45.907227994003748</v>
          </cell>
          <cell r="H41">
            <v>0.255</v>
          </cell>
          <cell r="I41">
            <v>-11.706343138470956</v>
          </cell>
          <cell r="J41">
            <v>940.6692020876776</v>
          </cell>
          <cell r="K41">
            <v>2.5771758961306235</v>
          </cell>
          <cell r="L41">
            <v>35</v>
          </cell>
          <cell r="M41">
            <v>90.201156364571816</v>
          </cell>
          <cell r="N41">
            <v>0.255</v>
          </cell>
          <cell r="O41">
            <v>23.001294872965815</v>
          </cell>
          <cell r="P41">
            <v>11.294951734494859</v>
          </cell>
        </row>
        <row r="42">
          <cell r="A42" t="str">
            <v>szeptember</v>
          </cell>
          <cell r="C42">
            <v>4.2926829268292686E-2</v>
          </cell>
          <cell r="D42">
            <v>866.3573226600472</v>
          </cell>
          <cell r="E42">
            <v>2.3735817059179376</v>
          </cell>
          <cell r="F42">
            <v>-23</v>
          </cell>
          <cell r="G42">
            <v>-54.592379236112563</v>
          </cell>
          <cell r="H42">
            <v>0.255</v>
          </cell>
          <cell r="I42">
            <v>-13.921056705208704</v>
          </cell>
          <cell r="J42">
            <v>1118.6336457258869</v>
          </cell>
          <cell r="K42">
            <v>3.0647497143174984</v>
          </cell>
          <cell r="L42">
            <v>35</v>
          </cell>
          <cell r="M42">
            <v>107.26624000111245</v>
          </cell>
          <cell r="N42">
            <v>0.255</v>
          </cell>
          <cell r="O42">
            <v>27.352891200283675</v>
          </cell>
          <cell r="P42">
            <v>13.431834495074972</v>
          </cell>
        </row>
        <row r="43">
          <cell r="A43" t="str">
            <v>október</v>
          </cell>
          <cell r="C43">
            <v>8.4878048780487811E-2</v>
          </cell>
          <cell r="D43">
            <v>1713.0247061687298</v>
          </cell>
          <cell r="E43">
            <v>4.6932183730650134</v>
          </cell>
          <cell r="F43">
            <v>-23</v>
          </cell>
          <cell r="G43">
            <v>-107.94402258049531</v>
          </cell>
          <cell r="H43">
            <v>0.255</v>
          </cell>
          <cell r="I43">
            <v>-27.525725758026304</v>
          </cell>
          <cell r="J43">
            <v>2211.8437995034583</v>
          </cell>
          <cell r="K43">
            <v>6.0598460260368716</v>
          </cell>
          <cell r="L43">
            <v>35</v>
          </cell>
          <cell r="M43">
            <v>212.09461091129052</v>
          </cell>
          <cell r="N43">
            <v>0.255</v>
          </cell>
          <cell r="O43">
            <v>54.084125782379083</v>
          </cell>
          <cell r="P43">
            <v>26.558400024352778</v>
          </cell>
        </row>
        <row r="44">
          <cell r="A44" t="str">
            <v>november</v>
          </cell>
          <cell r="C44">
            <v>0.11121951219512195</v>
          </cell>
          <cell r="D44">
            <v>2244.6530632555769</v>
          </cell>
          <cell r="E44">
            <v>6.1497344198782926</v>
          </cell>
          <cell r="F44">
            <v>-23</v>
          </cell>
          <cell r="G44">
            <v>-141.44389165720074</v>
          </cell>
          <cell r="H44">
            <v>0.255</v>
          </cell>
          <cell r="I44">
            <v>-36.068192372586189</v>
          </cell>
          <cell r="J44">
            <v>2898.27808210798</v>
          </cell>
          <cell r="K44">
            <v>7.9404878961862471</v>
          </cell>
          <cell r="L44">
            <v>35</v>
          </cell>
          <cell r="M44">
            <v>277.91707636651864</v>
          </cell>
          <cell r="N44">
            <v>0.255</v>
          </cell>
          <cell r="O44">
            <v>70.86885447346225</v>
          </cell>
          <cell r="P44">
            <v>34.80066210087606</v>
          </cell>
        </row>
        <row r="45">
          <cell r="A45" t="str">
            <v>december</v>
          </cell>
          <cell r="C45">
            <v>0.15024390243902438</v>
          </cell>
          <cell r="D45">
            <v>3032.2506293101651</v>
          </cell>
          <cell r="E45">
            <v>8.3075359707127809</v>
          </cell>
          <cell r="F45">
            <v>-23</v>
          </cell>
          <cell r="G45">
            <v>-191.07332732639395</v>
          </cell>
          <cell r="H45">
            <v>0.255</v>
          </cell>
          <cell r="I45">
            <v>-48.723698468230459</v>
          </cell>
          <cell r="J45">
            <v>3915.2177600406044</v>
          </cell>
          <cell r="K45">
            <v>10.726624000111245</v>
          </cell>
          <cell r="L45">
            <v>35</v>
          </cell>
          <cell r="M45">
            <v>375.43184000389357</v>
          </cell>
          <cell r="N45">
            <v>0.255</v>
          </cell>
          <cell r="O45">
            <v>95.735119200992855</v>
          </cell>
          <cell r="P45">
            <v>47.011420732762396</v>
          </cell>
        </row>
        <row r="46">
          <cell r="A46" t="str">
            <v>Összesen</v>
          </cell>
          <cell r="C46">
            <v>2684.7770799999998</v>
          </cell>
          <cell r="D46">
            <v>41989.02925019215</v>
          </cell>
          <cell r="E46">
            <v>115.0384363018963</v>
          </cell>
          <cell r="F46">
            <v>-23</v>
          </cell>
          <cell r="G46">
            <v>-2645.884034943615</v>
          </cell>
          <cell r="H46">
            <v>0.255</v>
          </cell>
          <cell r="I46">
            <v>-674.70042891062189</v>
          </cell>
          <cell r="J46">
            <v>52312.352692001514</v>
          </cell>
          <cell r="K46">
            <v>143.32151422466168</v>
          </cell>
          <cell r="L46">
            <v>40.018561026981317</v>
          </cell>
          <cell r="M46">
            <v>5735.520763478994</v>
          </cell>
          <cell r="N46">
            <v>0.255</v>
          </cell>
          <cell r="O46">
            <v>1462.5577946871435</v>
          </cell>
          <cell r="P46">
            <v>787.85736577652165</v>
          </cell>
        </row>
        <row r="47">
          <cell r="A47" t="str">
            <v>január</v>
          </cell>
          <cell r="D47">
            <v>6200.7485914226172</v>
          </cell>
          <cell r="E47">
            <v>16.988352305267444</v>
          </cell>
          <cell r="F47">
            <v>-23</v>
          </cell>
          <cell r="G47">
            <v>-390.7321030211512</v>
          </cell>
          <cell r="H47">
            <v>0.255</v>
          </cell>
          <cell r="I47">
            <v>-99.636686270393554</v>
          </cell>
          <cell r="J47">
            <v>7716.0661354803433</v>
          </cell>
          <cell r="K47">
            <v>21.139907220494091</v>
          </cell>
          <cell r="L47">
            <v>40.018561026981317</v>
          </cell>
          <cell r="M47">
            <v>845.98866720806575</v>
          </cell>
          <cell r="N47">
            <v>0.255</v>
          </cell>
          <cell r="O47">
            <v>215.72711013805676</v>
          </cell>
          <cell r="P47">
            <v>116.0904238676632</v>
          </cell>
        </row>
        <row r="48">
          <cell r="A48" t="str">
            <v>február</v>
          </cell>
          <cell r="D48">
            <v>5896.0149704802425</v>
          </cell>
          <cell r="E48">
            <v>16.153465672548609</v>
          </cell>
          <cell r="F48">
            <v>-23</v>
          </cell>
          <cell r="G48">
            <v>-371.52971046861802</v>
          </cell>
          <cell r="H48">
            <v>0.255</v>
          </cell>
          <cell r="I48">
            <v>-94.740076169497598</v>
          </cell>
          <cell r="J48">
            <v>7319.9029136702275</v>
          </cell>
          <cell r="K48">
            <v>20.054528530603363</v>
          </cell>
          <cell r="L48">
            <v>40.018561026981317</v>
          </cell>
          <cell r="M48">
            <v>802.55337386928863</v>
          </cell>
          <cell r="N48">
            <v>0.255</v>
          </cell>
          <cell r="O48">
            <v>204.65111033666861</v>
          </cell>
          <cell r="P48">
            <v>109.91103416717101</v>
          </cell>
        </row>
        <row r="49">
          <cell r="A49" t="str">
            <v>március</v>
          </cell>
          <cell r="D49">
            <v>5155.6952456574618</v>
          </cell>
          <cell r="E49">
            <v>14.12519245385606</v>
          </cell>
          <cell r="F49">
            <v>-23</v>
          </cell>
          <cell r="G49">
            <v>-324.87942643868939</v>
          </cell>
          <cell r="H49">
            <v>0.255</v>
          </cell>
          <cell r="I49">
            <v>-82.844253741865799</v>
          </cell>
          <cell r="J49">
            <v>6371.2837645750969</v>
          </cell>
          <cell r="K49">
            <v>17.455571957739991</v>
          </cell>
          <cell r="L49">
            <v>40.018561026981317</v>
          </cell>
          <cell r="M49">
            <v>698.54687165168161</v>
          </cell>
          <cell r="N49">
            <v>0.255</v>
          </cell>
          <cell r="O49">
            <v>178.12945227117882</v>
          </cell>
          <cell r="P49">
            <v>95.285198529313021</v>
          </cell>
        </row>
        <row r="50">
          <cell r="A50" t="str">
            <v>április</v>
          </cell>
          <cell r="D50">
            <v>3786.3353206084084</v>
          </cell>
          <cell r="E50">
            <v>10.373521426324407</v>
          </cell>
          <cell r="F50">
            <v>-23</v>
          </cell>
          <cell r="G50">
            <v>-238.59099280546135</v>
          </cell>
          <cell r="H50">
            <v>0.255</v>
          </cell>
          <cell r="I50">
            <v>-60.840703165392647</v>
          </cell>
          <cell r="J50">
            <v>4676.9313402407806</v>
          </cell>
          <cell r="K50">
            <v>12.813510521207618</v>
          </cell>
          <cell r="L50">
            <v>40.018561026981317</v>
          </cell>
          <cell r="M50">
            <v>512.7782527628143</v>
          </cell>
          <cell r="N50">
            <v>0.255</v>
          </cell>
          <cell r="O50">
            <v>130.75845445451765</v>
          </cell>
          <cell r="P50">
            <v>69.917751289124993</v>
          </cell>
        </row>
        <row r="51">
          <cell r="A51" t="str">
            <v>május</v>
          </cell>
          <cell r="D51">
            <v>2309.4581063026717</v>
          </cell>
          <cell r="E51">
            <v>6.3272824830210181</v>
          </cell>
          <cell r="F51">
            <v>-23</v>
          </cell>
          <cell r="G51">
            <v>-145.52749710948342</v>
          </cell>
          <cell r="H51">
            <v>0.255</v>
          </cell>
          <cell r="I51">
            <v>-37.109511762918274</v>
          </cell>
          <cell r="J51">
            <v>2866.6925695827349</v>
          </cell>
          <cell r="K51">
            <v>7.8539522454321506</v>
          </cell>
          <cell r="L51">
            <v>40.018561026981317</v>
          </cell>
          <cell r="M51">
            <v>314.30386723682346</v>
          </cell>
          <cell r="N51">
            <v>0.255</v>
          </cell>
          <cell r="O51">
            <v>80.14748614538999</v>
          </cell>
          <cell r="P51">
            <v>43.037974382471717</v>
          </cell>
        </row>
        <row r="52">
          <cell r="A52" t="str">
            <v>június</v>
          </cell>
          <cell r="D52">
            <v>1559.5538884457874</v>
          </cell>
          <cell r="E52">
            <v>4.2727503793035266</v>
          </cell>
          <cell r="F52">
            <v>-23</v>
          </cell>
          <cell r="G52">
            <v>-98.273258723981115</v>
          </cell>
          <cell r="H52">
            <v>0.255</v>
          </cell>
          <cell r="I52">
            <v>-25.059680974615183</v>
          </cell>
          <cell r="J52">
            <v>1949.2372822283564</v>
          </cell>
          <cell r="K52">
            <v>5.3403761156941272</v>
          </cell>
          <cell r="L52">
            <v>40.018561026981317</v>
          </cell>
          <cell r="M52">
            <v>213.71416749293886</v>
          </cell>
          <cell r="N52">
            <v>0.255</v>
          </cell>
          <cell r="O52">
            <v>54.497112710699412</v>
          </cell>
          <cell r="P52">
            <v>29.437431736084228</v>
          </cell>
        </row>
        <row r="53">
          <cell r="A53" t="str">
            <v>július</v>
          </cell>
          <cell r="D53">
            <v>1243.997962489711</v>
          </cell>
          <cell r="E53">
            <v>3.4082135958622217</v>
          </cell>
          <cell r="F53">
            <v>-23</v>
          </cell>
          <cell r="G53">
            <v>-78.3889127048311</v>
          </cell>
          <cell r="H53">
            <v>0.255</v>
          </cell>
          <cell r="I53">
            <v>-19.989172739731931</v>
          </cell>
          <cell r="J53">
            <v>1562.3941593782108</v>
          </cell>
          <cell r="K53">
            <v>4.2805319435019475</v>
          </cell>
          <cell r="L53">
            <v>40.018561026981317</v>
          </cell>
          <cell r="M53">
            <v>171.30072880897563</v>
          </cell>
          <cell r="N53">
            <v>0.255</v>
          </cell>
          <cell r="O53">
            <v>43.681685846288786</v>
          </cell>
          <cell r="P53">
            <v>23.692513106556856</v>
          </cell>
        </row>
        <row r="54">
          <cell r="A54" t="str">
            <v>augusztus</v>
          </cell>
          <cell r="D54">
            <v>1270.4838840928569</v>
          </cell>
          <cell r="E54">
            <v>3.4807777646379643</v>
          </cell>
          <cell r="F54">
            <v>-23</v>
          </cell>
          <cell r="G54">
            <v>-80.057888586673172</v>
          </cell>
          <cell r="H54">
            <v>0.255</v>
          </cell>
          <cell r="I54">
            <v>-20.41476158960166</v>
          </cell>
          <cell r="J54">
            <v>1594.6082717737072</v>
          </cell>
          <cell r="K54">
            <v>4.3687897856813898</v>
          </cell>
          <cell r="L54">
            <v>40.018561026981317</v>
          </cell>
          <cell r="M54">
            <v>174.83268065234333</v>
          </cell>
          <cell r="N54">
            <v>0.255</v>
          </cell>
          <cell r="O54">
            <v>44.58233356634755</v>
          </cell>
          <cell r="P54">
            <v>24.16757197674589</v>
          </cell>
        </row>
        <row r="55">
          <cell r="A55" t="str">
            <v>szeptember</v>
          </cell>
          <cell r="D55">
            <v>1485.2732260765943</v>
          </cell>
          <cell r="E55">
            <v>4.0692417152783404</v>
          </cell>
          <cell r="F55">
            <v>-23</v>
          </cell>
          <cell r="G55">
            <v>-93.592559451401826</v>
          </cell>
          <cell r="H55">
            <v>0.255</v>
          </cell>
          <cell r="I55">
            <v>-23.866102660107465</v>
          </cell>
          <cell r="J55">
            <v>1868.63538931827</v>
          </cell>
          <cell r="K55">
            <v>5.1195490118308769</v>
          </cell>
          <cell r="L55">
            <v>40.018561026981317</v>
          </cell>
          <cell r="M55">
            <v>204.87698456057583</v>
          </cell>
          <cell r="N55">
            <v>0.255</v>
          </cell>
          <cell r="O55">
            <v>52.243631062946839</v>
          </cell>
          <cell r="P55">
            <v>28.377528402839374</v>
          </cell>
        </row>
        <row r="56">
          <cell r="A56" t="str">
            <v>október</v>
          </cell>
          <cell r="D56">
            <v>2495.3805106078526</v>
          </cell>
          <cell r="E56">
            <v>6.836658933172199</v>
          </cell>
          <cell r="F56">
            <v>-23</v>
          </cell>
          <cell r="G56">
            <v>-157.24315546296057</v>
          </cell>
          <cell r="H56">
            <v>0.255</v>
          </cell>
          <cell r="I56">
            <v>-40.097004643054944</v>
          </cell>
          <cell r="J56">
            <v>3179.9425717810291</v>
          </cell>
          <cell r="K56">
            <v>8.7121714295370651</v>
          </cell>
          <cell r="L56">
            <v>40.018561026981317</v>
          </cell>
          <cell r="M56">
            <v>348.64856403045212</v>
          </cell>
          <cell r="N56">
            <v>0.255</v>
          </cell>
          <cell r="O56">
            <v>88.905383827765291</v>
          </cell>
          <cell r="P56">
            <v>48.808379184710347</v>
          </cell>
        </row>
        <row r="57">
          <cell r="A57" t="str">
            <v>november</v>
          </cell>
          <cell r="D57">
            <v>4514.9536235437718</v>
          </cell>
          <cell r="E57">
            <v>12.369735954914443</v>
          </cell>
          <cell r="F57">
            <v>-23</v>
          </cell>
          <cell r="G57">
            <v>-284.5039269630322</v>
          </cell>
          <cell r="H57">
            <v>0.255</v>
          </cell>
          <cell r="I57">
            <v>-72.54850137557321</v>
          </cell>
          <cell r="J57">
            <v>5625.0411011865253</v>
          </cell>
          <cell r="K57">
            <v>15.411071510100069</v>
          </cell>
          <cell r="L57">
            <v>40.018561026981317</v>
          </cell>
          <cell r="M57">
            <v>616.72890571811274</v>
          </cell>
          <cell r="N57">
            <v>0.255</v>
          </cell>
          <cell r="O57">
            <v>157.26587095811874</v>
          </cell>
          <cell r="P57">
            <v>84.71736958254553</v>
          </cell>
        </row>
        <row r="58">
          <cell r="A58" t="str">
            <v>december</v>
          </cell>
          <cell r="D58">
            <v>6071.1339204641827</v>
          </cell>
          <cell r="E58">
            <v>16.63324361771009</v>
          </cell>
          <cell r="F58">
            <v>-23</v>
          </cell>
          <cell r="G58">
            <v>-382.56460320733208</v>
          </cell>
          <cell r="H58">
            <v>0.255</v>
          </cell>
          <cell r="I58">
            <v>-97.553973817869689</v>
          </cell>
          <cell r="J58">
            <v>7581.617192786227</v>
          </cell>
          <cell r="K58">
            <v>20.771553952838978</v>
          </cell>
          <cell r="L58">
            <v>40.018561026981317</v>
          </cell>
          <cell r="M58">
            <v>831.24769948692165</v>
          </cell>
          <cell r="N58">
            <v>0.255</v>
          </cell>
          <cell r="O58">
            <v>211.96816336916501</v>
          </cell>
          <cell r="P58">
            <v>114.41418955129532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refreshError="1"/>
      <sheetData sheetId="17" refreshError="1"/>
      <sheetData sheetId="1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TALOMJEGYZÉK"/>
      <sheetName val="1"/>
      <sheetName val="2"/>
      <sheetName val="3"/>
      <sheetName val="4"/>
      <sheetName val="5"/>
      <sheetName val="6"/>
      <sheetName val="7"/>
      <sheetName val="SZOLG. ÖSSZESEN"/>
    </sheetNames>
    <sheetDataSet>
      <sheetData sheetId="0" refreshError="1"/>
      <sheetData sheetId="1" refreshError="1"/>
      <sheetData sheetId="2" refreshError="1"/>
      <sheetData sheetId="3">
        <row r="4">
          <cell r="B4" t="str">
            <v>MÉRLEG Eszközök (aktívák)</v>
          </cell>
        </row>
        <row r="54">
          <cell r="B54" t="str">
            <v>MÉRLEG Források (passzívák)</v>
          </cell>
        </row>
        <row r="90">
          <cell r="C90" t="str">
            <v>"A" EREDMÉNYKIMUTATÁS</v>
          </cell>
        </row>
        <row r="137">
          <cell r="C137" t="str">
            <v>"B" EREDMÉNYKIMUTATÁS</v>
          </cell>
        </row>
      </sheetData>
      <sheetData sheetId="4" refreshError="1"/>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1tabl"/>
      <sheetName val="G1tabl (2)"/>
      <sheetName val="G2tabl"/>
      <sheetName val="G3tabl"/>
      <sheetName val="üzemécs"/>
      <sheetName val="écs"/>
      <sheetName val="hitel"/>
      <sheetName val="beruhhitel"/>
      <sheetName val="finansz"/>
      <sheetName val="finanszhavi"/>
      <sheetName val="G198"/>
      <sheetName val="G298"/>
      <sheetName val="RTU"/>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3">
          <cell r="D3" t="str">
            <v>Földgáz vásárlás</v>
          </cell>
          <cell r="J3" t="str">
            <v>Földgáz eladás</v>
          </cell>
          <cell r="P3" t="str">
            <v>Éves</v>
          </cell>
        </row>
        <row r="4">
          <cell r="A4" t="str">
            <v>Értékesítési kategóriák</v>
          </cell>
          <cell r="D4" t="str">
            <v>éves összege</v>
          </cell>
          <cell r="E4" t="str">
            <v>1 napra eső összege</v>
          </cell>
          <cell r="F4" t="str">
            <v>kifizetés átlagos ideje</v>
          </cell>
          <cell r="G4" t="str">
            <v>finanszí-rozási igénye</v>
          </cell>
          <cell r="H4" t="str">
            <v>kamatláb</v>
          </cell>
          <cell r="I4" t="str">
            <v>finanszí-rozás éves kamat-terhe</v>
          </cell>
          <cell r="J4" t="str">
            <v>éves összeg</v>
          </cell>
          <cell r="K4" t="str">
            <v>1 napra eső összeg</v>
          </cell>
          <cell r="L4" t="str">
            <v>kifizetés átlagos ideje</v>
          </cell>
          <cell r="M4" t="str">
            <v>finanszí-rozási igénye</v>
          </cell>
          <cell r="N4" t="str">
            <v>kamatláb</v>
          </cell>
          <cell r="O4" t="str">
            <v>finanszí-rozás éves kamat-terhe</v>
          </cell>
          <cell r="P4" t="str">
            <v>kamatteher összesen</v>
          </cell>
        </row>
        <row r="5">
          <cell r="D5" t="str">
            <v>millió Ft</v>
          </cell>
          <cell r="E5" t="str">
            <v>millió Ft</v>
          </cell>
          <cell r="F5" t="str">
            <v>nap</v>
          </cell>
          <cell r="G5" t="str">
            <v>millió Ft</v>
          </cell>
          <cell r="H5" t="str">
            <v>%</v>
          </cell>
          <cell r="I5" t="str">
            <v>millió Ft</v>
          </cell>
          <cell r="J5" t="str">
            <v>millió Ft</v>
          </cell>
          <cell r="K5" t="str">
            <v>millió Ft</v>
          </cell>
          <cell r="L5" t="str">
            <v>nap</v>
          </cell>
          <cell r="M5" t="str">
            <v>millió Ft</v>
          </cell>
          <cell r="N5" t="str">
            <v>%</v>
          </cell>
          <cell r="O5" t="str">
            <v>millió Ft</v>
          </cell>
          <cell r="P5" t="str">
            <v>millió Ft</v>
          </cell>
        </row>
        <row r="6">
          <cell r="D6" t="str">
            <v>a</v>
          </cell>
          <cell r="E6" t="str">
            <v>b = a/365</v>
          </cell>
          <cell r="F6" t="str">
            <v>c</v>
          </cell>
          <cell r="G6" t="str">
            <v>d = b × c</v>
          </cell>
          <cell r="H6" t="str">
            <v>e</v>
          </cell>
          <cell r="I6" t="str">
            <v>f = d × e</v>
          </cell>
          <cell r="J6" t="str">
            <v>g</v>
          </cell>
          <cell r="K6" t="str">
            <v>h = g/365</v>
          </cell>
          <cell r="L6" t="str">
            <v>i</v>
          </cell>
          <cell r="M6" t="str">
            <v>j = h × i</v>
          </cell>
          <cell r="N6" t="str">
            <v>k</v>
          </cell>
          <cell r="O6" t="str">
            <v>l = j × k</v>
          </cell>
          <cell r="P6" t="str">
            <v>m = f + l</v>
          </cell>
        </row>
        <row r="7">
          <cell r="A7" t="str">
            <v>Háztartási</v>
          </cell>
          <cell r="C7">
            <v>963.49360000000001</v>
          </cell>
          <cell r="D7">
            <v>40288.539635652145</v>
          </cell>
          <cell r="E7">
            <v>110.37956064562232</v>
          </cell>
          <cell r="F7">
            <v>-23</v>
          </cell>
          <cell r="G7">
            <v>-2538.7298948493135</v>
          </cell>
          <cell r="H7">
            <v>0.255</v>
          </cell>
          <cell r="I7">
            <v>-647.376123186575</v>
          </cell>
          <cell r="J7">
            <v>18809.071550863999</v>
          </cell>
          <cell r="K7">
            <v>51.531702879079447</v>
          </cell>
          <cell r="L7">
            <v>45</v>
          </cell>
          <cell r="M7">
            <v>2318.9266295585753</v>
          </cell>
          <cell r="N7">
            <v>0.255</v>
          </cell>
          <cell r="O7">
            <v>591.32629053743676</v>
          </cell>
          <cell r="P7">
            <v>-56.049832649138239</v>
          </cell>
        </row>
        <row r="8">
          <cell r="A8" t="str">
            <v>január</v>
          </cell>
          <cell r="C8">
            <v>0.15423901940755874</v>
          </cell>
          <cell r="D8">
            <v>6214.064846765551</v>
          </cell>
          <cell r="E8">
            <v>17.024835196617946</v>
          </cell>
          <cell r="F8">
            <v>-23</v>
          </cell>
          <cell r="G8">
            <v>-391.57120952221277</v>
          </cell>
          <cell r="H8">
            <v>0.255</v>
          </cell>
          <cell r="I8">
            <v>-99.850658428164252</v>
          </cell>
          <cell r="J8">
            <v>2901.0927519718734</v>
          </cell>
          <cell r="K8">
            <v>7.9481993204708861</v>
          </cell>
          <cell r="L8">
            <v>45</v>
          </cell>
          <cell r="M8">
            <v>357.6689694211899</v>
          </cell>
          <cell r="N8">
            <v>0.255</v>
          </cell>
          <cell r="O8">
            <v>91.205587202403422</v>
          </cell>
          <cell r="P8">
            <v>-8.6450712257608302</v>
          </cell>
        </row>
        <row r="9">
          <cell r="A9" t="str">
            <v>február</v>
          </cell>
          <cell r="C9">
            <v>0.14708886618998979</v>
          </cell>
          <cell r="D9">
            <v>5925.9956154585379</v>
          </cell>
          <cell r="E9">
            <v>16.235604425913802</v>
          </cell>
          <cell r="F9">
            <v>-23</v>
          </cell>
          <cell r="G9">
            <v>-373.41890179601745</v>
          </cell>
          <cell r="H9">
            <v>0.255</v>
          </cell>
          <cell r="I9">
            <v>-95.221819957984451</v>
          </cell>
          <cell r="J9">
            <v>2766.6050085029783</v>
          </cell>
          <cell r="K9">
            <v>7.5797397493232284</v>
          </cell>
          <cell r="L9">
            <v>45</v>
          </cell>
          <cell r="M9">
            <v>341.08828871954529</v>
          </cell>
          <cell r="N9">
            <v>0.255</v>
          </cell>
          <cell r="O9">
            <v>86.977513623484057</v>
          </cell>
          <cell r="P9">
            <v>-8.2443063345003935</v>
          </cell>
        </row>
        <row r="10">
          <cell r="A10" t="str">
            <v>március</v>
          </cell>
          <cell r="C10">
            <v>0.13585291113381001</v>
          </cell>
          <cell r="D10">
            <v>5473.3153948332329</v>
          </cell>
          <cell r="E10">
            <v>14.995384643378721</v>
          </cell>
          <cell r="F10">
            <v>-23</v>
          </cell>
          <cell r="G10">
            <v>-344.89384679771058</v>
          </cell>
          <cell r="H10">
            <v>0.255</v>
          </cell>
          <cell r="I10">
            <v>-87.947930933416202</v>
          </cell>
          <cell r="J10">
            <v>2555.2671259090007</v>
          </cell>
          <cell r="K10">
            <v>7.0007318518054813</v>
          </cell>
          <cell r="L10">
            <v>45</v>
          </cell>
          <cell r="M10">
            <v>315.03293333124668</v>
          </cell>
          <cell r="N10">
            <v>0.255</v>
          </cell>
          <cell r="O10">
            <v>80.333397999467905</v>
          </cell>
          <cell r="P10">
            <v>-7.614532933948297</v>
          </cell>
        </row>
        <row r="11">
          <cell r="A11" t="str">
            <v>április</v>
          </cell>
          <cell r="C11">
            <v>0.10112359550561797</v>
          </cell>
          <cell r="D11">
            <v>4074.1219856277448</v>
          </cell>
          <cell r="E11">
            <v>11.16197804281574</v>
          </cell>
          <cell r="F11">
            <v>-23</v>
          </cell>
          <cell r="G11">
            <v>-256.72549498476201</v>
          </cell>
          <cell r="H11">
            <v>0.255</v>
          </cell>
          <cell r="I11">
            <v>-65.465001221114306</v>
          </cell>
          <cell r="J11">
            <v>1902.0409433457976</v>
          </cell>
          <cell r="K11">
            <v>5.2110710776597191</v>
          </cell>
          <cell r="L11">
            <v>45</v>
          </cell>
          <cell r="M11">
            <v>234.49819849468736</v>
          </cell>
          <cell r="N11">
            <v>0.255</v>
          </cell>
          <cell r="O11">
            <v>59.797040616145274</v>
          </cell>
          <cell r="P11">
            <v>-5.6679606049690321</v>
          </cell>
        </row>
        <row r="12">
          <cell r="A12" t="str">
            <v>május</v>
          </cell>
          <cell r="C12">
            <v>5.9244126659856997E-2</v>
          </cell>
          <cell r="D12">
            <v>2386.8593451152447</v>
          </cell>
          <cell r="E12">
            <v>6.5393406715486151</v>
          </cell>
          <cell r="F12">
            <v>-23</v>
          </cell>
          <cell r="G12">
            <v>-150.40483544561815</v>
          </cell>
          <cell r="H12">
            <v>0.255</v>
          </cell>
          <cell r="I12">
            <v>-38.353233038632631</v>
          </cell>
          <cell r="J12">
            <v>1114.3270173136996</v>
          </cell>
          <cell r="K12">
            <v>3.0529507323663001</v>
          </cell>
          <cell r="L12">
            <v>45</v>
          </cell>
          <cell r="M12">
            <v>137.38278295648351</v>
          </cell>
          <cell r="N12">
            <v>0.255</v>
          </cell>
          <cell r="O12">
            <v>35.032609653903293</v>
          </cell>
          <cell r="P12">
            <v>-3.3206233847293376</v>
          </cell>
        </row>
        <row r="13">
          <cell r="A13" t="str">
            <v>június</v>
          </cell>
          <cell r="C13">
            <v>3.1664964249233915E-2</v>
          </cell>
          <cell r="D13">
            <v>1275.7351672167688</v>
          </cell>
          <cell r="E13">
            <v>3.4951648416897774</v>
          </cell>
          <cell r="F13">
            <v>-23</v>
          </cell>
          <cell r="G13">
            <v>-80.388791358864879</v>
          </cell>
          <cell r="H13">
            <v>0.255</v>
          </cell>
          <cell r="I13">
            <v>-20.499141796510543</v>
          </cell>
          <cell r="J13">
            <v>595.58857821939125</v>
          </cell>
          <cell r="K13">
            <v>1.6317495293681952</v>
          </cell>
          <cell r="L13">
            <v>45</v>
          </cell>
          <cell r="M13">
            <v>73.428728821568782</v>
          </cell>
          <cell r="N13">
            <v>0.255</v>
          </cell>
          <cell r="O13">
            <v>18.72432584950004</v>
          </cell>
          <cell r="P13">
            <v>-1.7748159470105023</v>
          </cell>
        </row>
        <row r="14">
          <cell r="A14" t="str">
            <v>július</v>
          </cell>
          <cell r="C14">
            <v>2.247191011235955E-2</v>
          </cell>
          <cell r="D14">
            <v>905.36044125060994</v>
          </cell>
          <cell r="E14">
            <v>2.4804395650701641</v>
          </cell>
          <cell r="F14">
            <v>-23</v>
          </cell>
          <cell r="G14">
            <v>-57.05010999661377</v>
          </cell>
          <cell r="H14">
            <v>0.255</v>
          </cell>
          <cell r="I14">
            <v>-14.547778049136511</v>
          </cell>
          <cell r="J14">
            <v>422.67576518795499</v>
          </cell>
          <cell r="K14">
            <v>1.1580157950354932</v>
          </cell>
          <cell r="L14">
            <v>45</v>
          </cell>
          <cell r="M14">
            <v>52.110710776597195</v>
          </cell>
          <cell r="N14">
            <v>0.255</v>
          </cell>
          <cell r="O14">
            <v>13.288231248032284</v>
          </cell>
          <cell r="P14">
            <v>-1.2595468011042268</v>
          </cell>
        </row>
        <row r="15">
          <cell r="A15" t="str">
            <v>augusztus</v>
          </cell>
          <cell r="C15">
            <v>2.5536261491317672E-2</v>
          </cell>
          <cell r="D15">
            <v>1028.8186832393296</v>
          </cell>
          <cell r="E15">
            <v>2.8186813239433688</v>
          </cell>
          <cell r="F15">
            <v>-23</v>
          </cell>
          <cell r="G15">
            <v>-64.829670450697478</v>
          </cell>
          <cell r="H15">
            <v>0.255</v>
          </cell>
          <cell r="I15">
            <v>-16.531565964927857</v>
          </cell>
          <cell r="J15">
            <v>480.31336953176708</v>
          </cell>
          <cell r="K15">
            <v>1.3159270398130605</v>
          </cell>
          <cell r="L15">
            <v>45</v>
          </cell>
          <cell r="M15">
            <v>59.216716791587722</v>
          </cell>
          <cell r="N15">
            <v>0.255</v>
          </cell>
          <cell r="O15">
            <v>15.10026278185487</v>
          </cell>
          <cell r="P15">
            <v>-1.4313031830729877</v>
          </cell>
        </row>
        <row r="16">
          <cell r="A16" t="str">
            <v>szeptember</v>
          </cell>
          <cell r="C16">
            <v>3.0643513789581207E-2</v>
          </cell>
          <cell r="D16">
            <v>1234.5824198871956</v>
          </cell>
          <cell r="E16">
            <v>3.3824175887320425</v>
          </cell>
          <cell r="F16">
            <v>-23</v>
          </cell>
          <cell r="G16">
            <v>-77.795604540836976</v>
          </cell>
          <cell r="H16">
            <v>0.255</v>
          </cell>
          <cell r="I16">
            <v>-19.837879157913431</v>
          </cell>
          <cell r="J16">
            <v>576.37604343812052</v>
          </cell>
          <cell r="K16">
            <v>1.5791124477756726</v>
          </cell>
          <cell r="L16">
            <v>45</v>
          </cell>
          <cell r="M16">
            <v>71.060060149905269</v>
          </cell>
          <cell r="N16">
            <v>0.255</v>
          </cell>
          <cell r="O16">
            <v>18.120315338225844</v>
          </cell>
          <cell r="P16">
            <v>-1.7175638196875873</v>
          </cell>
        </row>
        <row r="17">
          <cell r="A17" t="str">
            <v>október</v>
          </cell>
          <cell r="C17">
            <v>4.8008171603677222E-2</v>
          </cell>
          <cell r="D17">
            <v>1934.1791244899396</v>
          </cell>
          <cell r="E17">
            <v>5.2991208890135333</v>
          </cell>
          <cell r="F17">
            <v>-23</v>
          </cell>
          <cell r="G17">
            <v>-121.87978044731126</v>
          </cell>
          <cell r="H17">
            <v>0.255</v>
          </cell>
          <cell r="I17">
            <v>-31.079344014064372</v>
          </cell>
          <cell r="J17">
            <v>902.98913471972207</v>
          </cell>
          <cell r="K17">
            <v>2.4739428348485535</v>
          </cell>
          <cell r="L17">
            <v>45</v>
          </cell>
          <cell r="M17">
            <v>111.3274275681849</v>
          </cell>
          <cell r="N17">
            <v>0.255</v>
          </cell>
          <cell r="O17">
            <v>28.388494029887152</v>
          </cell>
          <cell r="P17">
            <v>-2.6908499841772198</v>
          </cell>
        </row>
        <row r="18">
          <cell r="A18" t="str">
            <v>november</v>
          </cell>
          <cell r="C18">
            <v>0.10112359550561797</v>
          </cell>
          <cell r="D18">
            <v>4074.1219856277448</v>
          </cell>
          <cell r="E18">
            <v>11.16197804281574</v>
          </cell>
          <cell r="F18">
            <v>-23</v>
          </cell>
          <cell r="G18">
            <v>-256.72549498476201</v>
          </cell>
          <cell r="H18">
            <v>0.255</v>
          </cell>
          <cell r="I18">
            <v>-65.465001221114306</v>
          </cell>
          <cell r="J18">
            <v>1902.0409433457976</v>
          </cell>
          <cell r="K18">
            <v>5.2110710776597191</v>
          </cell>
          <cell r="L18">
            <v>45</v>
          </cell>
          <cell r="M18">
            <v>234.49819849468736</v>
          </cell>
          <cell r="N18">
            <v>0.255</v>
          </cell>
          <cell r="O18">
            <v>59.797040616145274</v>
          </cell>
          <cell r="P18">
            <v>-5.6679606049690321</v>
          </cell>
        </row>
        <row r="19">
          <cell r="A19" t="str">
            <v>december</v>
          </cell>
          <cell r="C19">
            <v>0.14300306435137897</v>
          </cell>
          <cell r="D19">
            <v>5761.3846261402459</v>
          </cell>
          <cell r="E19">
            <v>15.784615414082866</v>
          </cell>
          <cell r="F19">
            <v>-23</v>
          </cell>
          <cell r="G19">
            <v>-363.0461545239059</v>
          </cell>
          <cell r="H19">
            <v>0.255</v>
          </cell>
          <cell r="I19">
            <v>-92.576769403596003</v>
          </cell>
          <cell r="J19">
            <v>2689.7548693778958</v>
          </cell>
          <cell r="K19">
            <v>7.369191422953139</v>
          </cell>
          <cell r="L19">
            <v>45</v>
          </cell>
          <cell r="M19">
            <v>331.61361403289123</v>
          </cell>
          <cell r="N19">
            <v>0.255</v>
          </cell>
          <cell r="O19">
            <v>84.56147157838727</v>
          </cell>
          <cell r="P19">
            <v>-8.0152978252087337</v>
          </cell>
        </row>
        <row r="20">
          <cell r="A20" t="str">
            <v>ÁC</v>
          </cell>
          <cell r="C20">
            <v>0</v>
          </cell>
          <cell r="D20">
            <v>0</v>
          </cell>
          <cell r="E20">
            <v>0</v>
          </cell>
          <cell r="F20">
            <v>-23</v>
          </cell>
          <cell r="G20">
            <v>0</v>
          </cell>
          <cell r="H20">
            <v>0.255</v>
          </cell>
          <cell r="I20">
            <v>0</v>
          </cell>
          <cell r="J20">
            <v>0</v>
          </cell>
          <cell r="K20">
            <v>0</v>
          </cell>
          <cell r="L20">
            <v>45</v>
          </cell>
          <cell r="M20">
            <v>0</v>
          </cell>
          <cell r="N20">
            <v>0.255</v>
          </cell>
          <cell r="O20">
            <v>0</v>
          </cell>
          <cell r="P20">
            <v>0</v>
          </cell>
        </row>
        <row r="21">
          <cell r="A21" t="str">
            <v>január</v>
          </cell>
          <cell r="C21">
            <v>0.15160349854227406</v>
          </cell>
          <cell r="D21">
            <v>0</v>
          </cell>
          <cell r="E21">
            <v>0</v>
          </cell>
          <cell r="F21">
            <v>-23</v>
          </cell>
          <cell r="G21">
            <v>0</v>
          </cell>
          <cell r="H21">
            <v>0.255</v>
          </cell>
          <cell r="I21">
            <v>0</v>
          </cell>
          <cell r="J21">
            <v>0</v>
          </cell>
          <cell r="K21">
            <v>0</v>
          </cell>
          <cell r="L21">
            <v>45</v>
          </cell>
          <cell r="M21">
            <v>0</v>
          </cell>
          <cell r="N21">
            <v>0.255</v>
          </cell>
          <cell r="O21">
            <v>0</v>
          </cell>
          <cell r="P21">
            <v>0</v>
          </cell>
        </row>
        <row r="22">
          <cell r="A22" t="str">
            <v>február</v>
          </cell>
          <cell r="C22">
            <v>0.15743440233236153</v>
          </cell>
          <cell r="D22">
            <v>0</v>
          </cell>
          <cell r="E22">
            <v>0</v>
          </cell>
          <cell r="F22">
            <v>-23</v>
          </cell>
          <cell r="G22">
            <v>0</v>
          </cell>
          <cell r="H22">
            <v>0.255</v>
          </cell>
          <cell r="I22">
            <v>0</v>
          </cell>
          <cell r="J22">
            <v>0</v>
          </cell>
          <cell r="K22">
            <v>0</v>
          </cell>
          <cell r="L22">
            <v>45</v>
          </cell>
          <cell r="M22">
            <v>0</v>
          </cell>
          <cell r="N22">
            <v>0.255</v>
          </cell>
          <cell r="O22">
            <v>0</v>
          </cell>
          <cell r="P22">
            <v>0</v>
          </cell>
        </row>
        <row r="23">
          <cell r="A23" t="str">
            <v>március</v>
          </cell>
          <cell r="C23">
            <v>0.15743440233236153</v>
          </cell>
          <cell r="D23">
            <v>0</v>
          </cell>
          <cell r="E23">
            <v>0</v>
          </cell>
          <cell r="F23">
            <v>-23</v>
          </cell>
          <cell r="G23">
            <v>0</v>
          </cell>
          <cell r="H23">
            <v>0.255</v>
          </cell>
          <cell r="I23">
            <v>0</v>
          </cell>
          <cell r="J23">
            <v>0</v>
          </cell>
          <cell r="K23">
            <v>0</v>
          </cell>
          <cell r="L23">
            <v>45</v>
          </cell>
          <cell r="M23">
            <v>0</v>
          </cell>
          <cell r="N23">
            <v>0.255</v>
          </cell>
          <cell r="O23">
            <v>0</v>
          </cell>
          <cell r="P23">
            <v>0</v>
          </cell>
        </row>
        <row r="24">
          <cell r="A24" t="str">
            <v>április</v>
          </cell>
          <cell r="C24">
            <v>0.11661807580174927</v>
          </cell>
          <cell r="D24">
            <v>0</v>
          </cell>
          <cell r="E24">
            <v>0</v>
          </cell>
          <cell r="F24">
            <v>-23</v>
          </cell>
          <cell r="G24">
            <v>0</v>
          </cell>
          <cell r="H24">
            <v>0.255</v>
          </cell>
          <cell r="I24">
            <v>0</v>
          </cell>
          <cell r="J24">
            <v>0</v>
          </cell>
          <cell r="K24">
            <v>0</v>
          </cell>
          <cell r="L24">
            <v>45</v>
          </cell>
          <cell r="M24">
            <v>0</v>
          </cell>
          <cell r="N24">
            <v>0.255</v>
          </cell>
          <cell r="O24">
            <v>0</v>
          </cell>
          <cell r="P24">
            <v>0</v>
          </cell>
        </row>
        <row r="25">
          <cell r="A25" t="str">
            <v>május</v>
          </cell>
          <cell r="C25">
            <v>6.1224489795918366E-2</v>
          </cell>
          <cell r="D25">
            <v>0</v>
          </cell>
          <cell r="E25">
            <v>0</v>
          </cell>
          <cell r="F25">
            <v>-23</v>
          </cell>
          <cell r="G25">
            <v>0</v>
          </cell>
          <cell r="H25">
            <v>0.255</v>
          </cell>
          <cell r="I25">
            <v>0</v>
          </cell>
          <cell r="J25">
            <v>0</v>
          </cell>
          <cell r="K25">
            <v>0</v>
          </cell>
          <cell r="L25">
            <v>45</v>
          </cell>
          <cell r="M25">
            <v>0</v>
          </cell>
          <cell r="N25">
            <v>0.255</v>
          </cell>
          <cell r="O25">
            <v>0</v>
          </cell>
          <cell r="P25">
            <v>0</v>
          </cell>
        </row>
        <row r="26">
          <cell r="A26" t="str">
            <v>június</v>
          </cell>
          <cell r="C26">
            <v>3.4985422740524783E-2</v>
          </cell>
          <cell r="D26">
            <v>0</v>
          </cell>
          <cell r="E26">
            <v>0</v>
          </cell>
          <cell r="F26">
            <v>-23</v>
          </cell>
          <cell r="G26">
            <v>0</v>
          </cell>
          <cell r="H26">
            <v>0.255</v>
          </cell>
          <cell r="I26">
            <v>0</v>
          </cell>
          <cell r="J26">
            <v>0</v>
          </cell>
          <cell r="K26">
            <v>0</v>
          </cell>
          <cell r="L26">
            <v>45</v>
          </cell>
          <cell r="M26">
            <v>0</v>
          </cell>
          <cell r="N26">
            <v>0.255</v>
          </cell>
          <cell r="O26">
            <v>0</v>
          </cell>
          <cell r="P26">
            <v>0</v>
          </cell>
        </row>
        <row r="27">
          <cell r="A27" t="str">
            <v>július</v>
          </cell>
          <cell r="C27">
            <v>2.3323615160349854E-2</v>
          </cell>
          <cell r="D27">
            <v>0</v>
          </cell>
          <cell r="E27">
            <v>0</v>
          </cell>
          <cell r="F27">
            <v>-23</v>
          </cell>
          <cell r="G27">
            <v>0</v>
          </cell>
          <cell r="H27">
            <v>0.255</v>
          </cell>
          <cell r="I27">
            <v>0</v>
          </cell>
          <cell r="J27">
            <v>0</v>
          </cell>
          <cell r="K27">
            <v>0</v>
          </cell>
          <cell r="L27">
            <v>45</v>
          </cell>
          <cell r="M27">
            <v>0</v>
          </cell>
          <cell r="N27">
            <v>0.255</v>
          </cell>
          <cell r="O27">
            <v>0</v>
          </cell>
          <cell r="P27">
            <v>0</v>
          </cell>
        </row>
        <row r="28">
          <cell r="A28" t="str">
            <v>augusztus</v>
          </cell>
          <cell r="C28">
            <v>2.3323615160349854E-2</v>
          </cell>
          <cell r="D28">
            <v>0</v>
          </cell>
          <cell r="E28">
            <v>0</v>
          </cell>
          <cell r="F28">
            <v>-23</v>
          </cell>
          <cell r="G28">
            <v>0</v>
          </cell>
          <cell r="H28">
            <v>0.255</v>
          </cell>
          <cell r="I28">
            <v>0</v>
          </cell>
          <cell r="J28">
            <v>0</v>
          </cell>
          <cell r="K28">
            <v>0</v>
          </cell>
          <cell r="L28">
            <v>45</v>
          </cell>
          <cell r="M28">
            <v>0</v>
          </cell>
          <cell r="N28">
            <v>0.255</v>
          </cell>
          <cell r="O28">
            <v>0</v>
          </cell>
          <cell r="P28">
            <v>0</v>
          </cell>
        </row>
        <row r="29">
          <cell r="A29" t="str">
            <v>szeptember</v>
          </cell>
          <cell r="C29">
            <v>2.3323615160349854E-2</v>
          </cell>
          <cell r="D29">
            <v>0</v>
          </cell>
          <cell r="E29">
            <v>0</v>
          </cell>
          <cell r="F29">
            <v>-23</v>
          </cell>
          <cell r="G29">
            <v>0</v>
          </cell>
          <cell r="H29">
            <v>0.255</v>
          </cell>
          <cell r="I29">
            <v>0</v>
          </cell>
          <cell r="J29">
            <v>0</v>
          </cell>
          <cell r="K29">
            <v>0</v>
          </cell>
          <cell r="L29">
            <v>45</v>
          </cell>
          <cell r="M29">
            <v>0</v>
          </cell>
          <cell r="N29">
            <v>0.255</v>
          </cell>
          <cell r="O29">
            <v>0</v>
          </cell>
          <cell r="P29">
            <v>0</v>
          </cell>
        </row>
        <row r="30">
          <cell r="A30" t="str">
            <v>október</v>
          </cell>
          <cell r="C30">
            <v>8.7463556851311956E-3</v>
          </cell>
          <cell r="D30">
            <v>0</v>
          </cell>
          <cell r="E30">
            <v>0</v>
          </cell>
          <cell r="F30">
            <v>-23</v>
          </cell>
          <cell r="G30">
            <v>0</v>
          </cell>
          <cell r="H30">
            <v>0.255</v>
          </cell>
          <cell r="I30">
            <v>0</v>
          </cell>
          <cell r="J30">
            <v>0</v>
          </cell>
          <cell r="K30">
            <v>0</v>
          </cell>
          <cell r="L30">
            <v>45</v>
          </cell>
          <cell r="M30">
            <v>0</v>
          </cell>
          <cell r="N30">
            <v>0.255</v>
          </cell>
          <cell r="O30">
            <v>0</v>
          </cell>
          <cell r="P30">
            <v>0</v>
          </cell>
        </row>
        <row r="31">
          <cell r="A31" t="str">
            <v>november</v>
          </cell>
          <cell r="C31">
            <v>0.11078717201166181</v>
          </cell>
          <cell r="D31">
            <v>0</v>
          </cell>
          <cell r="E31">
            <v>0</v>
          </cell>
          <cell r="F31">
            <v>-23</v>
          </cell>
          <cell r="G31">
            <v>0</v>
          </cell>
          <cell r="H31">
            <v>0.255</v>
          </cell>
          <cell r="I31">
            <v>0</v>
          </cell>
          <cell r="J31">
            <v>0</v>
          </cell>
          <cell r="K31">
            <v>0</v>
          </cell>
          <cell r="L31">
            <v>45</v>
          </cell>
          <cell r="M31">
            <v>0</v>
          </cell>
          <cell r="N31">
            <v>0.255</v>
          </cell>
          <cell r="O31">
            <v>0</v>
          </cell>
          <cell r="P31">
            <v>0</v>
          </cell>
        </row>
        <row r="32">
          <cell r="A32" t="str">
            <v>december</v>
          </cell>
          <cell r="C32">
            <v>0.13119533527696792</v>
          </cell>
          <cell r="D32">
            <v>0</v>
          </cell>
          <cell r="E32">
            <v>0</v>
          </cell>
          <cell r="F32">
            <v>-23</v>
          </cell>
          <cell r="G32">
            <v>0</v>
          </cell>
          <cell r="H32">
            <v>0.255</v>
          </cell>
          <cell r="I32">
            <v>0</v>
          </cell>
          <cell r="J32">
            <v>0</v>
          </cell>
          <cell r="K32">
            <v>0</v>
          </cell>
          <cell r="L32">
            <v>45</v>
          </cell>
          <cell r="M32">
            <v>0</v>
          </cell>
          <cell r="N32">
            <v>0.255</v>
          </cell>
          <cell r="O32">
            <v>0</v>
          </cell>
          <cell r="P32">
            <v>0</v>
          </cell>
        </row>
        <row r="33">
          <cell r="A33" t="str">
            <v>Nagyüzemi</v>
          </cell>
          <cell r="C33">
            <v>0</v>
          </cell>
          <cell r="D33">
            <v>0</v>
          </cell>
          <cell r="E33">
            <v>0</v>
          </cell>
          <cell r="F33">
            <v>-23</v>
          </cell>
          <cell r="G33">
            <v>0</v>
          </cell>
          <cell r="H33">
            <v>0.255</v>
          </cell>
          <cell r="I33">
            <v>0</v>
          </cell>
          <cell r="J33">
            <v>0</v>
          </cell>
          <cell r="K33">
            <v>0</v>
          </cell>
          <cell r="L33">
            <v>35</v>
          </cell>
          <cell r="M33">
            <v>0</v>
          </cell>
          <cell r="N33">
            <v>0.255</v>
          </cell>
          <cell r="O33">
            <v>0</v>
          </cell>
          <cell r="P33">
            <v>0</v>
          </cell>
        </row>
        <row r="34">
          <cell r="A34" t="str">
            <v>január</v>
          </cell>
          <cell r="C34">
            <v>0.14146341463414633</v>
          </cell>
          <cell r="D34">
            <v>0</v>
          </cell>
          <cell r="E34">
            <v>0</v>
          </cell>
          <cell r="F34">
            <v>-23</v>
          </cell>
          <cell r="G34">
            <v>0</v>
          </cell>
          <cell r="H34">
            <v>0.255</v>
          </cell>
          <cell r="I34">
            <v>0</v>
          </cell>
          <cell r="J34">
            <v>0</v>
          </cell>
          <cell r="K34">
            <v>0</v>
          </cell>
          <cell r="L34">
            <v>35</v>
          </cell>
          <cell r="M34">
            <v>0</v>
          </cell>
          <cell r="N34">
            <v>0.255</v>
          </cell>
          <cell r="O34">
            <v>0</v>
          </cell>
          <cell r="P34">
            <v>0</v>
          </cell>
        </row>
        <row r="35">
          <cell r="A35" t="str">
            <v>február</v>
          </cell>
          <cell r="C35">
            <v>0.12975609756097561</v>
          </cell>
          <cell r="D35">
            <v>0</v>
          </cell>
          <cell r="E35">
            <v>0</v>
          </cell>
          <cell r="F35">
            <v>-23</v>
          </cell>
          <cell r="G35">
            <v>0</v>
          </cell>
          <cell r="H35">
            <v>0.255</v>
          </cell>
          <cell r="I35">
            <v>0</v>
          </cell>
          <cell r="J35">
            <v>0</v>
          </cell>
          <cell r="K35">
            <v>0</v>
          </cell>
          <cell r="L35">
            <v>35</v>
          </cell>
          <cell r="M35">
            <v>0</v>
          </cell>
          <cell r="N35">
            <v>0.255</v>
          </cell>
          <cell r="O35">
            <v>0</v>
          </cell>
          <cell r="P35">
            <v>0</v>
          </cell>
        </row>
        <row r="36">
          <cell r="A36" t="str">
            <v>március</v>
          </cell>
          <cell r="C36">
            <v>0.10146341463414635</v>
          </cell>
          <cell r="D36">
            <v>0</v>
          </cell>
          <cell r="E36">
            <v>0</v>
          </cell>
          <cell r="F36">
            <v>-23</v>
          </cell>
          <cell r="G36">
            <v>0</v>
          </cell>
          <cell r="H36">
            <v>0.255</v>
          </cell>
          <cell r="I36">
            <v>0</v>
          </cell>
          <cell r="J36">
            <v>0</v>
          </cell>
          <cell r="K36">
            <v>0</v>
          </cell>
          <cell r="L36">
            <v>35</v>
          </cell>
          <cell r="M36">
            <v>0</v>
          </cell>
          <cell r="N36">
            <v>0.255</v>
          </cell>
          <cell r="O36">
            <v>0</v>
          </cell>
          <cell r="P36">
            <v>0</v>
          </cell>
        </row>
        <row r="37">
          <cell r="A37" t="str">
            <v>április</v>
          </cell>
          <cell r="C37">
            <v>7.3170731707317069E-2</v>
          </cell>
          <cell r="D37">
            <v>0</v>
          </cell>
          <cell r="E37">
            <v>0</v>
          </cell>
          <cell r="F37">
            <v>-23</v>
          </cell>
          <cell r="G37">
            <v>0</v>
          </cell>
          <cell r="H37">
            <v>0.255</v>
          </cell>
          <cell r="I37">
            <v>0</v>
          </cell>
          <cell r="J37">
            <v>0</v>
          </cell>
          <cell r="K37">
            <v>0</v>
          </cell>
          <cell r="L37">
            <v>35</v>
          </cell>
          <cell r="M37">
            <v>0</v>
          </cell>
          <cell r="N37">
            <v>0.255</v>
          </cell>
          <cell r="O37">
            <v>0</v>
          </cell>
          <cell r="P37">
            <v>0</v>
          </cell>
        </row>
        <row r="38">
          <cell r="A38" t="str">
            <v>május</v>
          </cell>
          <cell r="C38">
            <v>4.9756097560975612E-2</v>
          </cell>
          <cell r="D38">
            <v>0</v>
          </cell>
          <cell r="E38">
            <v>0</v>
          </cell>
          <cell r="F38">
            <v>-23</v>
          </cell>
          <cell r="G38">
            <v>0</v>
          </cell>
          <cell r="H38">
            <v>0.255</v>
          </cell>
          <cell r="I38">
            <v>0</v>
          </cell>
          <cell r="J38">
            <v>0</v>
          </cell>
          <cell r="K38">
            <v>0</v>
          </cell>
          <cell r="L38">
            <v>35</v>
          </cell>
          <cell r="M38">
            <v>0</v>
          </cell>
          <cell r="N38">
            <v>0.255</v>
          </cell>
          <cell r="O38">
            <v>0</v>
          </cell>
          <cell r="P38">
            <v>0</v>
          </cell>
        </row>
        <row r="39">
          <cell r="A39" t="str">
            <v>június</v>
          </cell>
          <cell r="C39">
            <v>4.1951219512195125E-2</v>
          </cell>
          <cell r="D39">
            <v>0</v>
          </cell>
          <cell r="E39">
            <v>0</v>
          </cell>
          <cell r="F39">
            <v>-23</v>
          </cell>
          <cell r="G39">
            <v>0</v>
          </cell>
          <cell r="H39">
            <v>0.255</v>
          </cell>
          <cell r="I39">
            <v>0</v>
          </cell>
          <cell r="J39">
            <v>0</v>
          </cell>
          <cell r="K39">
            <v>0</v>
          </cell>
          <cell r="L39">
            <v>35</v>
          </cell>
          <cell r="M39">
            <v>0</v>
          </cell>
          <cell r="N39">
            <v>0.255</v>
          </cell>
          <cell r="O39">
            <v>0</v>
          </cell>
          <cell r="P39">
            <v>0</v>
          </cell>
        </row>
        <row r="40">
          <cell r="A40" t="str">
            <v>július</v>
          </cell>
          <cell r="C40">
            <v>3.7073170731707315E-2</v>
          </cell>
          <cell r="D40">
            <v>0</v>
          </cell>
          <cell r="E40">
            <v>0</v>
          </cell>
          <cell r="F40">
            <v>-23</v>
          </cell>
          <cell r="G40">
            <v>0</v>
          </cell>
          <cell r="H40">
            <v>0.255</v>
          </cell>
          <cell r="I40">
            <v>0</v>
          </cell>
          <cell r="J40">
            <v>0</v>
          </cell>
          <cell r="K40">
            <v>0</v>
          </cell>
          <cell r="L40">
            <v>35</v>
          </cell>
          <cell r="M40">
            <v>0</v>
          </cell>
          <cell r="N40">
            <v>0.255</v>
          </cell>
          <cell r="O40">
            <v>0</v>
          </cell>
          <cell r="P40">
            <v>0</v>
          </cell>
        </row>
        <row r="41">
          <cell r="A41" t="str">
            <v>augusztus</v>
          </cell>
          <cell r="C41">
            <v>3.6097560975609753E-2</v>
          </cell>
          <cell r="D41">
            <v>0</v>
          </cell>
          <cell r="E41">
            <v>0</v>
          </cell>
          <cell r="F41">
            <v>-23</v>
          </cell>
          <cell r="G41">
            <v>0</v>
          </cell>
          <cell r="H41">
            <v>0.255</v>
          </cell>
          <cell r="I41">
            <v>0</v>
          </cell>
          <cell r="J41">
            <v>0</v>
          </cell>
          <cell r="K41">
            <v>0</v>
          </cell>
          <cell r="L41">
            <v>35</v>
          </cell>
          <cell r="M41">
            <v>0</v>
          </cell>
          <cell r="N41">
            <v>0.255</v>
          </cell>
          <cell r="O41">
            <v>0</v>
          </cell>
          <cell r="P41">
            <v>0</v>
          </cell>
        </row>
        <row r="42">
          <cell r="A42" t="str">
            <v>szeptember</v>
          </cell>
          <cell r="C42">
            <v>4.2926829268292686E-2</v>
          </cell>
          <cell r="D42">
            <v>0</v>
          </cell>
          <cell r="E42">
            <v>0</v>
          </cell>
          <cell r="F42">
            <v>-23</v>
          </cell>
          <cell r="G42">
            <v>0</v>
          </cell>
          <cell r="H42">
            <v>0.255</v>
          </cell>
          <cell r="I42">
            <v>0</v>
          </cell>
          <cell r="J42">
            <v>0</v>
          </cell>
          <cell r="K42">
            <v>0</v>
          </cell>
          <cell r="L42">
            <v>35</v>
          </cell>
          <cell r="M42">
            <v>0</v>
          </cell>
          <cell r="N42">
            <v>0.255</v>
          </cell>
          <cell r="O42">
            <v>0</v>
          </cell>
          <cell r="P42">
            <v>0</v>
          </cell>
        </row>
        <row r="43">
          <cell r="A43" t="str">
            <v>október</v>
          </cell>
          <cell r="C43">
            <v>8.4878048780487811E-2</v>
          </cell>
          <cell r="D43">
            <v>0</v>
          </cell>
          <cell r="E43">
            <v>0</v>
          </cell>
          <cell r="F43">
            <v>-23</v>
          </cell>
          <cell r="G43">
            <v>0</v>
          </cell>
          <cell r="H43">
            <v>0.255</v>
          </cell>
          <cell r="I43">
            <v>0</v>
          </cell>
          <cell r="J43">
            <v>0</v>
          </cell>
          <cell r="K43">
            <v>0</v>
          </cell>
          <cell r="L43">
            <v>35</v>
          </cell>
          <cell r="M43">
            <v>0</v>
          </cell>
          <cell r="N43">
            <v>0.255</v>
          </cell>
          <cell r="O43">
            <v>0</v>
          </cell>
          <cell r="P43">
            <v>0</v>
          </cell>
        </row>
        <row r="44">
          <cell r="A44" t="str">
            <v>november</v>
          </cell>
          <cell r="C44">
            <v>0.11121951219512195</v>
          </cell>
          <cell r="D44">
            <v>0</v>
          </cell>
          <cell r="E44">
            <v>0</v>
          </cell>
          <cell r="F44">
            <v>-23</v>
          </cell>
          <cell r="G44">
            <v>0</v>
          </cell>
          <cell r="H44">
            <v>0.255</v>
          </cell>
          <cell r="I44">
            <v>0</v>
          </cell>
          <cell r="J44">
            <v>0</v>
          </cell>
          <cell r="K44">
            <v>0</v>
          </cell>
          <cell r="L44">
            <v>35</v>
          </cell>
          <cell r="M44">
            <v>0</v>
          </cell>
          <cell r="N44">
            <v>0.255</v>
          </cell>
          <cell r="O44">
            <v>0</v>
          </cell>
          <cell r="P44">
            <v>0</v>
          </cell>
        </row>
        <row r="45">
          <cell r="A45" t="str">
            <v>december</v>
          </cell>
          <cell r="C45">
            <v>0.15024390243902438</v>
          </cell>
          <cell r="D45">
            <v>0</v>
          </cell>
          <cell r="E45">
            <v>0</v>
          </cell>
          <cell r="F45">
            <v>-23</v>
          </cell>
          <cell r="G45">
            <v>0</v>
          </cell>
          <cell r="H45">
            <v>0.255</v>
          </cell>
          <cell r="I45">
            <v>0</v>
          </cell>
          <cell r="J45">
            <v>0</v>
          </cell>
          <cell r="K45">
            <v>0</v>
          </cell>
          <cell r="L45">
            <v>35</v>
          </cell>
          <cell r="M45">
            <v>0</v>
          </cell>
          <cell r="N45">
            <v>0.255</v>
          </cell>
          <cell r="O45">
            <v>0</v>
          </cell>
          <cell r="P45">
            <v>0</v>
          </cell>
        </row>
        <row r="46">
          <cell r="A46" t="str">
            <v>Összesen</v>
          </cell>
          <cell r="C46">
            <v>963.49360000000001</v>
          </cell>
          <cell r="D46">
            <v>40288.539635652145</v>
          </cell>
          <cell r="E46">
            <v>110.37956064562232</v>
          </cell>
          <cell r="F46">
            <v>-23</v>
          </cell>
          <cell r="G46">
            <v>-2538.7298948493135</v>
          </cell>
          <cell r="H46">
            <v>0.255</v>
          </cell>
          <cell r="I46">
            <v>-647.376123186575</v>
          </cell>
          <cell r="J46">
            <v>18809.071550863999</v>
          </cell>
          <cell r="K46">
            <v>51.531702879079447</v>
          </cell>
          <cell r="L46">
            <v>45</v>
          </cell>
          <cell r="M46">
            <v>2318.9266295585753</v>
          </cell>
          <cell r="N46">
            <v>0.255</v>
          </cell>
          <cell r="O46">
            <v>591.32629053743676</v>
          </cell>
          <cell r="P46">
            <v>-56.049832649138239</v>
          </cell>
        </row>
        <row r="47">
          <cell r="A47" t="str">
            <v>január</v>
          </cell>
          <cell r="D47">
            <v>6214.064846765551</v>
          </cell>
          <cell r="E47">
            <v>17.024835196617946</v>
          </cell>
          <cell r="F47">
            <v>-23</v>
          </cell>
          <cell r="G47">
            <v>-391.57120952221277</v>
          </cell>
          <cell r="H47">
            <v>0.255</v>
          </cell>
          <cell r="I47">
            <v>-99.850658428164252</v>
          </cell>
          <cell r="J47">
            <v>2901.0927519718734</v>
          </cell>
          <cell r="K47">
            <v>7.9481993204708861</v>
          </cell>
          <cell r="L47">
            <v>45</v>
          </cell>
          <cell r="M47">
            <v>357.6689694211899</v>
          </cell>
          <cell r="N47">
            <v>0.255</v>
          </cell>
          <cell r="O47">
            <v>91.205587202403422</v>
          </cell>
          <cell r="P47">
            <v>-8.6450712257608302</v>
          </cell>
        </row>
        <row r="48">
          <cell r="A48" t="str">
            <v>február</v>
          </cell>
          <cell r="D48">
            <v>5925.9956154585379</v>
          </cell>
          <cell r="E48">
            <v>16.235604425913802</v>
          </cell>
          <cell r="F48">
            <v>-23</v>
          </cell>
          <cell r="G48">
            <v>-373.41890179601745</v>
          </cell>
          <cell r="H48">
            <v>0.255</v>
          </cell>
          <cell r="I48">
            <v>-95.221819957984451</v>
          </cell>
          <cell r="J48">
            <v>2766.6050085029783</v>
          </cell>
          <cell r="K48">
            <v>7.5797397493232284</v>
          </cell>
          <cell r="L48">
            <v>45</v>
          </cell>
          <cell r="M48">
            <v>341.08828871954529</v>
          </cell>
          <cell r="N48">
            <v>0.255</v>
          </cell>
          <cell r="O48">
            <v>86.977513623484057</v>
          </cell>
          <cell r="P48">
            <v>-8.2443063345003935</v>
          </cell>
        </row>
        <row r="49">
          <cell r="A49" t="str">
            <v>március</v>
          </cell>
          <cell r="D49">
            <v>5473.3153948332329</v>
          </cell>
          <cell r="E49">
            <v>14.995384643378721</v>
          </cell>
          <cell r="F49">
            <v>-23</v>
          </cell>
          <cell r="G49">
            <v>-344.89384679771058</v>
          </cell>
          <cell r="H49">
            <v>0.255</v>
          </cell>
          <cell r="I49">
            <v>-87.947930933416202</v>
          </cell>
          <cell r="J49">
            <v>2555.2671259090007</v>
          </cell>
          <cell r="K49">
            <v>7.0007318518054813</v>
          </cell>
          <cell r="L49">
            <v>45</v>
          </cell>
          <cell r="M49">
            <v>315.03293333124668</v>
          </cell>
          <cell r="N49">
            <v>0.255</v>
          </cell>
          <cell r="O49">
            <v>80.333397999467905</v>
          </cell>
          <cell r="P49">
            <v>-7.614532933948297</v>
          </cell>
        </row>
        <row r="50">
          <cell r="A50" t="str">
            <v>április</v>
          </cell>
          <cell r="D50">
            <v>4074.1219856277448</v>
          </cell>
          <cell r="E50">
            <v>11.16197804281574</v>
          </cell>
          <cell r="F50">
            <v>-23</v>
          </cell>
          <cell r="G50">
            <v>-256.72549498476201</v>
          </cell>
          <cell r="H50">
            <v>0.255</v>
          </cell>
          <cell r="I50">
            <v>-65.465001221114306</v>
          </cell>
          <cell r="J50">
            <v>1902.0409433457976</v>
          </cell>
          <cell r="K50">
            <v>5.2110710776597191</v>
          </cell>
          <cell r="L50">
            <v>45</v>
          </cell>
          <cell r="M50">
            <v>234.49819849468736</v>
          </cell>
          <cell r="N50">
            <v>0.255</v>
          </cell>
          <cell r="O50">
            <v>59.797040616145274</v>
          </cell>
          <cell r="P50">
            <v>-5.6679606049690321</v>
          </cell>
        </row>
        <row r="51">
          <cell r="A51" t="str">
            <v>május</v>
          </cell>
          <cell r="D51">
            <v>2386.8593451152447</v>
          </cell>
          <cell r="E51">
            <v>6.5393406715486151</v>
          </cell>
          <cell r="F51">
            <v>-23</v>
          </cell>
          <cell r="G51">
            <v>-150.40483544561815</v>
          </cell>
          <cell r="H51">
            <v>0.255</v>
          </cell>
          <cell r="I51">
            <v>-38.353233038632631</v>
          </cell>
          <cell r="J51">
            <v>1114.3270173136996</v>
          </cell>
          <cell r="K51">
            <v>3.0529507323663001</v>
          </cell>
          <cell r="L51">
            <v>45</v>
          </cell>
          <cell r="M51">
            <v>137.38278295648351</v>
          </cell>
          <cell r="N51">
            <v>0.255</v>
          </cell>
          <cell r="O51">
            <v>35.032609653903293</v>
          </cell>
          <cell r="P51">
            <v>-3.3206233847293376</v>
          </cell>
        </row>
        <row r="52">
          <cell r="A52" t="str">
            <v>június</v>
          </cell>
          <cell r="D52">
            <v>1275.7351672167688</v>
          </cell>
          <cell r="E52">
            <v>3.4951648416897774</v>
          </cell>
          <cell r="F52">
            <v>-23</v>
          </cell>
          <cell r="G52">
            <v>-80.388791358864879</v>
          </cell>
          <cell r="H52">
            <v>0.255</v>
          </cell>
          <cell r="I52">
            <v>-20.499141796510543</v>
          </cell>
          <cell r="J52">
            <v>595.58857821939125</v>
          </cell>
          <cell r="K52">
            <v>1.6317495293681952</v>
          </cell>
          <cell r="L52">
            <v>45</v>
          </cell>
          <cell r="M52">
            <v>73.428728821568782</v>
          </cell>
          <cell r="N52">
            <v>0.255</v>
          </cell>
          <cell r="O52">
            <v>18.72432584950004</v>
          </cell>
          <cell r="P52">
            <v>-1.7748159470105023</v>
          </cell>
        </row>
        <row r="53">
          <cell r="A53" t="str">
            <v>július</v>
          </cell>
          <cell r="D53">
            <v>905.36044125060994</v>
          </cell>
          <cell r="E53">
            <v>2.4804395650701641</v>
          </cell>
          <cell r="F53">
            <v>-23</v>
          </cell>
          <cell r="G53">
            <v>-57.05010999661377</v>
          </cell>
          <cell r="H53">
            <v>0.255</v>
          </cell>
          <cell r="I53">
            <v>-14.547778049136511</v>
          </cell>
          <cell r="J53">
            <v>422.67576518795499</v>
          </cell>
          <cell r="K53">
            <v>1.1580157950354932</v>
          </cell>
          <cell r="L53">
            <v>45</v>
          </cell>
          <cell r="M53">
            <v>52.110710776597195</v>
          </cell>
          <cell r="N53">
            <v>0.255</v>
          </cell>
          <cell r="O53">
            <v>13.288231248032284</v>
          </cell>
          <cell r="P53">
            <v>-1.2595468011042268</v>
          </cell>
        </row>
        <row r="54">
          <cell r="A54" t="str">
            <v>augusztus</v>
          </cell>
          <cell r="D54">
            <v>1028.8186832393296</v>
          </cell>
          <cell r="E54">
            <v>2.8186813239433688</v>
          </cell>
          <cell r="F54">
            <v>-23</v>
          </cell>
          <cell r="G54">
            <v>-64.829670450697478</v>
          </cell>
          <cell r="H54">
            <v>0.255</v>
          </cell>
          <cell r="I54">
            <v>-16.531565964927857</v>
          </cell>
          <cell r="J54">
            <v>480.31336953176708</v>
          </cell>
          <cell r="K54">
            <v>1.3159270398130605</v>
          </cell>
          <cell r="L54">
            <v>45</v>
          </cell>
          <cell r="M54">
            <v>59.216716791587722</v>
          </cell>
          <cell r="N54">
            <v>0.255</v>
          </cell>
          <cell r="O54">
            <v>15.10026278185487</v>
          </cell>
          <cell r="P54">
            <v>-1.4313031830729877</v>
          </cell>
        </row>
        <row r="55">
          <cell r="A55" t="str">
            <v>szeptember</v>
          </cell>
          <cell r="D55">
            <v>1234.5824198871956</v>
          </cell>
          <cell r="E55">
            <v>3.3824175887320425</v>
          </cell>
          <cell r="F55">
            <v>-23</v>
          </cell>
          <cell r="G55">
            <v>-77.795604540836976</v>
          </cell>
          <cell r="H55">
            <v>0.255</v>
          </cell>
          <cell r="I55">
            <v>-19.837879157913431</v>
          </cell>
          <cell r="J55">
            <v>576.37604343812052</v>
          </cell>
          <cell r="K55">
            <v>1.5791124477756726</v>
          </cell>
          <cell r="L55">
            <v>45</v>
          </cell>
          <cell r="M55">
            <v>71.060060149905269</v>
          </cell>
          <cell r="N55">
            <v>0.255</v>
          </cell>
          <cell r="O55">
            <v>18.120315338225844</v>
          </cell>
          <cell r="P55">
            <v>-1.7175638196875873</v>
          </cell>
        </row>
        <row r="56">
          <cell r="A56" t="str">
            <v>október</v>
          </cell>
          <cell r="D56">
            <v>1934.1791244899396</v>
          </cell>
          <cell r="E56">
            <v>5.2991208890135333</v>
          </cell>
          <cell r="F56">
            <v>-23</v>
          </cell>
          <cell r="G56">
            <v>-121.87978044731126</v>
          </cell>
          <cell r="H56">
            <v>0.255</v>
          </cell>
          <cell r="I56">
            <v>-31.079344014064372</v>
          </cell>
          <cell r="J56">
            <v>902.98913471972207</v>
          </cell>
          <cell r="K56">
            <v>2.4739428348485535</v>
          </cell>
          <cell r="L56">
            <v>45</v>
          </cell>
          <cell r="M56">
            <v>111.3274275681849</v>
          </cell>
          <cell r="N56">
            <v>0.255</v>
          </cell>
          <cell r="O56">
            <v>28.388494029887152</v>
          </cell>
          <cell r="P56">
            <v>-2.6908499841772198</v>
          </cell>
        </row>
        <row r="57">
          <cell r="A57" t="str">
            <v>november</v>
          </cell>
          <cell r="D57">
            <v>4074.1219856277448</v>
          </cell>
          <cell r="E57">
            <v>11.16197804281574</v>
          </cell>
          <cell r="F57">
            <v>-23</v>
          </cell>
          <cell r="G57">
            <v>-256.72549498476201</v>
          </cell>
          <cell r="H57">
            <v>0.255</v>
          </cell>
          <cell r="I57">
            <v>-65.465001221114306</v>
          </cell>
          <cell r="J57">
            <v>1902.0409433457976</v>
          </cell>
          <cell r="K57">
            <v>5.2110710776597191</v>
          </cell>
          <cell r="L57">
            <v>45</v>
          </cell>
          <cell r="M57">
            <v>234.49819849468736</v>
          </cell>
          <cell r="N57">
            <v>0.255</v>
          </cell>
          <cell r="O57">
            <v>59.797040616145274</v>
          </cell>
          <cell r="P57">
            <v>-5.6679606049690321</v>
          </cell>
        </row>
        <row r="58">
          <cell r="A58" t="str">
            <v>december</v>
          </cell>
          <cell r="D58">
            <v>5761.3846261402459</v>
          </cell>
          <cell r="E58">
            <v>15.784615414082866</v>
          </cell>
          <cell r="F58">
            <v>-23</v>
          </cell>
          <cell r="G58">
            <v>-363.0461545239059</v>
          </cell>
          <cell r="H58">
            <v>0.255</v>
          </cell>
          <cell r="I58">
            <v>-92.576769403596003</v>
          </cell>
          <cell r="J58">
            <v>2689.7548693778958</v>
          </cell>
          <cell r="K58">
            <v>7.369191422953139</v>
          </cell>
          <cell r="L58">
            <v>45</v>
          </cell>
          <cell r="M58">
            <v>331.61361403289123</v>
          </cell>
          <cell r="N58">
            <v>0.255</v>
          </cell>
          <cell r="O58">
            <v>84.56147157838727</v>
          </cell>
          <cell r="P58">
            <v>-8.0152978252087337</v>
          </cell>
        </row>
      </sheetData>
      <sheetData sheetId="10" refreshError="1"/>
      <sheetData sheetId="11" refreshError="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ILLALAP"/>
    </sheetNames>
    <definedNames>
      <definedName name="KETTO1"/>
      <definedName name="KETTO2"/>
      <definedName name="KETTO3"/>
      <definedName name="KETTO5"/>
    </defined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SZa"/>
      <sheetName val="GSZme"/>
      <sheetName val="GSZtny"/>
      <sheetName val="GSZtavho"/>
      <sheetName val="GSZtavho (T)"/>
      <sheetName val="ohtavho"/>
      <sheetName val="ohtavho (T)"/>
      <sheetName val="tavhokorr"/>
      <sheetName val="tavho"/>
      <sheetName val="tavhokorr (2)"/>
      <sheetName val="tavho (2)"/>
      <sheetName val="kompl2"/>
      <sheetName val="arak"/>
      <sheetName val="hatásvi&lt;20"/>
      <sheetName val="hatásvi20-100"/>
      <sheetName val="hatásvi&gt;100"/>
      <sheetName val="fogyfv"/>
      <sheetName val="osszhas"/>
      <sheetName val="ohtavho (2)"/>
      <sheetName val="98jan"/>
      <sheetName val="98janábra"/>
      <sheetName val="ohsav"/>
      <sheetName val="jelang"/>
      <sheetName val="Munka1"/>
      <sheetName val="kompl2ang"/>
      <sheetName val="finanszhavi"/>
      <sheetName val="GSZtavho_(T)2"/>
      <sheetName val="ohtavho_(T)2"/>
      <sheetName val="tavhokorr_(2)2"/>
      <sheetName val="tavho_(2)2"/>
      <sheetName val="ohtavho_(2)2"/>
      <sheetName val="GSZtavho_(T)"/>
      <sheetName val="ohtavho_(T)"/>
      <sheetName val="tavhokorr_(2)"/>
      <sheetName val="tavho_(2)"/>
      <sheetName val="ohtavho_(2)"/>
      <sheetName val="GSZtavho_(T)1"/>
      <sheetName val="ohtavho_(T)1"/>
      <sheetName val="tavhokorr_(2)1"/>
      <sheetName val="tavho_(2)1"/>
      <sheetName val="ohtavho_(2)1"/>
      <sheetName val="Const"/>
    </sheetNames>
    <sheetDataSet>
      <sheetData sheetId="0">
        <row r="1">
          <cell r="B1" t="str">
            <v>Főgáz</v>
          </cell>
        </row>
      </sheetData>
      <sheetData sheetId="1">
        <row r="1">
          <cell r="B1" t="str">
            <v>Főgáz</v>
          </cell>
        </row>
      </sheetData>
      <sheetData sheetId="2">
        <row r="1">
          <cell r="B1" t="str">
            <v>Főgáz</v>
          </cell>
        </row>
      </sheetData>
      <sheetData sheetId="3" refreshError="1"/>
      <sheetData sheetId="4">
        <row r="1">
          <cell r="B1" t="str">
            <v>Főgáz</v>
          </cell>
        </row>
      </sheetData>
      <sheetData sheetId="5" refreshError="1">
        <row r="1">
          <cell r="B1" t="str">
            <v>Főgáz</v>
          </cell>
        </row>
        <row r="3">
          <cell r="B3" t="str">
            <v>kihasználási óraszám</v>
          </cell>
          <cell r="C3" t="str">
            <v>20-100 m3/h</v>
          </cell>
          <cell r="D3" t="str">
            <v>20-100 m3/h* (+50%***)</v>
          </cell>
          <cell r="E3" t="str">
            <v>20-100 m3/h* (-20%***)</v>
          </cell>
          <cell r="F3" t="str">
            <v>&gt; 100 m3/h</v>
          </cell>
          <cell r="G3" t="str">
            <v>&lt; 20 m3/h* (2m3/h**)</v>
          </cell>
          <cell r="H3" t="str">
            <v>&lt; 20 m3/h* (1m3/h**)</v>
          </cell>
          <cell r="I3" t="str">
            <v>&lt; 20 m3/h* (4m3/h**)</v>
          </cell>
          <cell r="J3" t="str">
            <v>jelenlegi teljesítménydíjas</v>
          </cell>
          <cell r="K3" t="str">
            <v>jelenlegi általános célú (ÁC)</v>
          </cell>
          <cell r="L3" t="str">
            <v>jelenlegi lakossági (L)</v>
          </cell>
          <cell r="M3" t="str">
            <v>különbség</v>
          </cell>
        </row>
        <row r="4">
          <cell r="B4" t="str">
            <v>h/év</v>
          </cell>
          <cell r="C4" t="str">
            <v>Ft/m3</v>
          </cell>
          <cell r="F4" t="str">
            <v>Ft/m3</v>
          </cell>
          <cell r="G4" t="str">
            <v>Ft/m3</v>
          </cell>
          <cell r="J4" t="str">
            <v>Ft/m3</v>
          </cell>
          <cell r="K4" t="str">
            <v>Ft/m3</v>
          </cell>
          <cell r="L4" t="str">
            <v>Ft/m3</v>
          </cell>
          <cell r="M4" t="str">
            <v>Ft/m3</v>
          </cell>
          <cell r="N4" t="str">
            <v>%</v>
          </cell>
        </row>
        <row r="5">
          <cell r="B5">
            <v>100</v>
          </cell>
          <cell r="C5">
            <v>29.734247600000003</v>
          </cell>
          <cell r="D5">
            <v>26.534247600000004</v>
          </cell>
          <cell r="E5">
            <v>32.134247600000002</v>
          </cell>
          <cell r="F5">
            <v>124.64219720000001</v>
          </cell>
          <cell r="G5">
            <v>28.986316400000007</v>
          </cell>
          <cell r="H5">
            <v>34.986316400000007</v>
          </cell>
          <cell r="I5">
            <v>25.986316400000007</v>
          </cell>
          <cell r="J5">
            <v>124.64219720000001</v>
          </cell>
          <cell r="K5">
            <v>20.168200800000001</v>
          </cell>
          <cell r="L5">
            <v>23.6653804</v>
          </cell>
          <cell r="M5">
            <v>94.907949600000009</v>
          </cell>
          <cell r="N5">
            <v>4.1918732525789553</v>
          </cell>
        </row>
        <row r="6">
          <cell r="B6">
            <v>200</v>
          </cell>
          <cell r="C6">
            <v>24.934247600000003</v>
          </cell>
          <cell r="D6">
            <v>23.334247600000001</v>
          </cell>
          <cell r="E6">
            <v>26.134247600000002</v>
          </cell>
          <cell r="F6">
            <v>70.3170772</v>
          </cell>
          <cell r="G6">
            <v>25.986316400000007</v>
          </cell>
          <cell r="H6">
            <v>28.986316400000007</v>
          </cell>
          <cell r="I6">
            <v>24.486316400000007</v>
          </cell>
          <cell r="J6">
            <v>70.3170772</v>
          </cell>
          <cell r="K6">
            <v>20.168200800000001</v>
          </cell>
          <cell r="L6">
            <v>23.6653804</v>
          </cell>
          <cell r="M6">
            <v>45.382829599999994</v>
          </cell>
          <cell r="N6">
            <v>2.8201002223143075</v>
          </cell>
        </row>
        <row r="7">
          <cell r="B7">
            <v>300</v>
          </cell>
          <cell r="C7">
            <v>23.334247600000001</v>
          </cell>
          <cell r="D7">
            <v>22.267580933333335</v>
          </cell>
          <cell r="E7">
            <v>24.134247600000002</v>
          </cell>
          <cell r="F7">
            <v>52.208703866666667</v>
          </cell>
          <cell r="G7">
            <v>24.986316400000003</v>
          </cell>
          <cell r="H7">
            <v>26.986316400000003</v>
          </cell>
          <cell r="I7">
            <v>23.986316400000003</v>
          </cell>
          <cell r="J7">
            <v>52.208703866666667</v>
          </cell>
          <cell r="K7">
            <v>20.168200800000001</v>
          </cell>
          <cell r="L7">
            <v>23.6653804</v>
          </cell>
          <cell r="M7">
            <v>28.874456266666666</v>
          </cell>
          <cell r="N7">
            <v>2.2374282111700343</v>
          </cell>
        </row>
        <row r="8">
          <cell r="B8">
            <v>400</v>
          </cell>
          <cell r="C8">
            <v>22.534247600000004</v>
          </cell>
          <cell r="D8">
            <v>21.734247600000003</v>
          </cell>
          <cell r="E8">
            <v>23.134247600000002</v>
          </cell>
          <cell r="F8">
            <v>43.154517200000001</v>
          </cell>
          <cell r="G8">
            <v>24.486316400000007</v>
          </cell>
          <cell r="H8">
            <v>25.986316400000007</v>
          </cell>
          <cell r="I8">
            <v>23.736316400000007</v>
          </cell>
          <cell r="J8">
            <v>43.154517200000001</v>
          </cell>
          <cell r="K8">
            <v>20.168200800000001</v>
          </cell>
          <cell r="L8">
            <v>23.6653804</v>
          </cell>
          <cell r="M8">
            <v>20.620269599999997</v>
          </cell>
          <cell r="N8">
            <v>1.9150635941357099</v>
          </cell>
        </row>
        <row r="9">
          <cell r="B9">
            <v>500</v>
          </cell>
          <cell r="C9">
            <v>22.054247600000004</v>
          </cell>
          <cell r="D9">
            <v>21.414247600000003</v>
          </cell>
          <cell r="E9">
            <v>22.534247600000004</v>
          </cell>
          <cell r="F9">
            <v>37.722005200000005</v>
          </cell>
          <cell r="G9">
            <v>24.186316400000003</v>
          </cell>
          <cell r="H9">
            <v>25.386316400000002</v>
          </cell>
          <cell r="I9">
            <v>23.586316400000005</v>
          </cell>
          <cell r="J9">
            <v>37.722005200000005</v>
          </cell>
          <cell r="K9">
            <v>20.168200800000001</v>
          </cell>
          <cell r="L9">
            <v>23.6653804</v>
          </cell>
          <cell r="M9">
            <v>15.667757600000002</v>
          </cell>
          <cell r="N9">
            <v>1.7104190487096915</v>
          </cell>
        </row>
        <row r="10">
          <cell r="B10">
            <v>600</v>
          </cell>
          <cell r="C10">
            <v>21.734247600000003</v>
          </cell>
          <cell r="D10">
            <v>21.200914266666668</v>
          </cell>
          <cell r="E10">
            <v>22.134247600000002</v>
          </cell>
          <cell r="F10">
            <v>34.100330533333327</v>
          </cell>
          <cell r="G10">
            <v>23.986316400000003</v>
          </cell>
          <cell r="H10">
            <v>24.986316400000003</v>
          </cell>
          <cell r="I10">
            <v>23.486316400000003</v>
          </cell>
          <cell r="J10">
            <v>34.100330533333327</v>
          </cell>
          <cell r="K10">
            <v>20.168200800000001</v>
          </cell>
          <cell r="L10">
            <v>23.6653804</v>
          </cell>
          <cell r="M10">
            <v>12.366082933333324</v>
          </cell>
          <cell r="N10">
            <v>1.5689676109760211</v>
          </cell>
        </row>
        <row r="11">
          <cell r="B11">
            <v>700</v>
          </cell>
          <cell r="C11">
            <v>21.505676171428576</v>
          </cell>
          <cell r="D11">
            <v>21.048533314285713</v>
          </cell>
          <cell r="E11">
            <v>21.848533314285717</v>
          </cell>
          <cell r="F11">
            <v>31.513420057142859</v>
          </cell>
          <cell r="G11">
            <v>23.843459257142865</v>
          </cell>
          <cell r="H11">
            <v>24.700602114285722</v>
          </cell>
          <cell r="I11">
            <v>23.414887828571434</v>
          </cell>
          <cell r="J11">
            <v>31.513420057142859</v>
          </cell>
          <cell r="K11">
            <v>20.168200800000001</v>
          </cell>
          <cell r="L11">
            <v>23.6653804</v>
          </cell>
          <cell r="M11">
            <v>10.007743885714284</v>
          </cell>
          <cell r="N11">
            <v>1.4653536027390806</v>
          </cell>
        </row>
        <row r="12">
          <cell r="B12">
            <v>800</v>
          </cell>
          <cell r="C12">
            <v>21.334247600000001</v>
          </cell>
          <cell r="D12">
            <v>20.934247600000003</v>
          </cell>
          <cell r="E12">
            <v>21.634247600000002</v>
          </cell>
          <cell r="F12">
            <v>29.573237200000001</v>
          </cell>
          <cell r="G12">
            <v>23.736316400000007</v>
          </cell>
          <cell r="H12">
            <v>24.486316400000007</v>
          </cell>
          <cell r="I12">
            <v>23.361316400000007</v>
          </cell>
          <cell r="J12">
            <v>29.573237200000001</v>
          </cell>
          <cell r="K12">
            <v>20.168200800000001</v>
          </cell>
          <cell r="L12">
            <v>23.6653804</v>
          </cell>
          <cell r="M12">
            <v>8.2389896</v>
          </cell>
          <cell r="N12">
            <v>1.3861860870125084</v>
          </cell>
        </row>
        <row r="13">
          <cell r="B13">
            <v>900</v>
          </cell>
          <cell r="C13">
            <v>21.200914266666668</v>
          </cell>
          <cell r="D13">
            <v>20.845358711111114</v>
          </cell>
          <cell r="E13">
            <v>21.467580933333334</v>
          </cell>
          <cell r="F13">
            <v>28.064206088888884</v>
          </cell>
          <cell r="G13">
            <v>23.652983066666671</v>
          </cell>
          <cell r="H13">
            <v>24.319649733333339</v>
          </cell>
          <cell r="I13">
            <v>23.319649733333339</v>
          </cell>
          <cell r="J13">
            <v>28.064206088888884</v>
          </cell>
          <cell r="K13">
            <v>20.168200800000001</v>
          </cell>
          <cell r="L13">
            <v>23.6653804</v>
          </cell>
          <cell r="M13">
            <v>6.8632918222222159</v>
          </cell>
          <cell r="N13">
            <v>1.3237262193457897</v>
          </cell>
        </row>
        <row r="14">
          <cell r="B14">
            <v>1000</v>
          </cell>
          <cell r="C14">
            <v>21.094247600000003</v>
          </cell>
          <cell r="D14">
            <v>20.774247600000002</v>
          </cell>
          <cell r="E14">
            <v>21.334247600000001</v>
          </cell>
          <cell r="F14">
            <v>26.856981200000003</v>
          </cell>
          <cell r="G14">
            <v>23.586316400000005</v>
          </cell>
          <cell r="H14">
            <v>24.186316400000003</v>
          </cell>
          <cell r="I14">
            <v>23.286316400000004</v>
          </cell>
          <cell r="J14">
            <v>26.856981200000003</v>
          </cell>
          <cell r="K14">
            <v>20.168200800000001</v>
          </cell>
          <cell r="L14">
            <v>23.6653804</v>
          </cell>
          <cell r="M14">
            <v>5.7627336000000007</v>
          </cell>
          <cell r="N14">
            <v>1.2731898150280554</v>
          </cell>
        </row>
        <row r="15">
          <cell r="B15">
            <v>1100</v>
          </cell>
          <cell r="C15">
            <v>21.006974872727277</v>
          </cell>
          <cell r="D15">
            <v>20.71606578181818</v>
          </cell>
          <cell r="E15">
            <v>21.225156690909095</v>
          </cell>
          <cell r="F15">
            <v>25.869251745454548</v>
          </cell>
          <cell r="G15">
            <v>23.531770945454547</v>
          </cell>
          <cell r="H15">
            <v>24.077225490909093</v>
          </cell>
          <cell r="I15">
            <v>23.259043672727277</v>
          </cell>
          <cell r="J15">
            <v>25.869251745454548</v>
          </cell>
          <cell r="K15">
            <v>20.168200800000001</v>
          </cell>
          <cell r="L15">
            <v>23.6653804</v>
          </cell>
          <cell r="M15">
            <v>4.8622768727272714</v>
          </cell>
          <cell r="N15">
            <v>1.2314601175174356</v>
          </cell>
        </row>
        <row r="16">
          <cell r="B16">
            <v>1200</v>
          </cell>
          <cell r="C16">
            <v>20.934247600000003</v>
          </cell>
          <cell r="D16">
            <v>20.667580933333333</v>
          </cell>
          <cell r="E16">
            <v>21.134247600000002</v>
          </cell>
          <cell r="F16">
            <v>25.046143866666664</v>
          </cell>
          <cell r="G16">
            <v>23.486316400000003</v>
          </cell>
          <cell r="H16">
            <v>23.986316400000003</v>
          </cell>
          <cell r="I16">
            <v>23.236316400000003</v>
          </cell>
          <cell r="J16">
            <v>25.046143866666664</v>
          </cell>
          <cell r="K16">
            <v>20.168200800000001</v>
          </cell>
          <cell r="L16">
            <v>23.6653804</v>
          </cell>
          <cell r="M16">
            <v>4.1118962666666619</v>
          </cell>
          <cell r="N16">
            <v>1.1964195869483583</v>
          </cell>
        </row>
        <row r="17">
          <cell r="B17">
            <v>1300</v>
          </cell>
          <cell r="C17">
            <v>20.872709138461541</v>
          </cell>
          <cell r="D17">
            <v>20.626555292307696</v>
          </cell>
          <cell r="E17">
            <v>21.057324523076925</v>
          </cell>
          <cell r="F17">
            <v>24.349667969230772</v>
          </cell>
          <cell r="G17">
            <v>23.447854861538467</v>
          </cell>
          <cell r="H17">
            <v>23.909393323076927</v>
          </cell>
          <cell r="I17">
            <v>23.217085630769237</v>
          </cell>
          <cell r="J17">
            <v>24.349667969230772</v>
          </cell>
          <cell r="K17">
            <v>20.168200800000001</v>
          </cell>
          <cell r="L17">
            <v>23.6653804</v>
          </cell>
          <cell r="M17">
            <v>3.476958830769231</v>
          </cell>
          <cell r="N17">
            <v>1.166579182783817</v>
          </cell>
        </row>
        <row r="18">
          <cell r="B18">
            <v>1400</v>
          </cell>
          <cell r="C18">
            <v>20.819961885714289</v>
          </cell>
          <cell r="D18">
            <v>20.591390457142857</v>
          </cell>
          <cell r="E18">
            <v>20.99139045714286</v>
          </cell>
          <cell r="F18">
            <v>23.752688628571427</v>
          </cell>
          <cell r="G18">
            <v>23.414887828571434</v>
          </cell>
          <cell r="H18">
            <v>23.843459257142865</v>
          </cell>
          <cell r="I18">
            <v>23.200602114285719</v>
          </cell>
          <cell r="J18">
            <v>23.752688628571427</v>
          </cell>
          <cell r="K18">
            <v>20.168200800000001</v>
          </cell>
          <cell r="L18">
            <v>23.6653804</v>
          </cell>
          <cell r="M18">
            <v>2.9327267428571382</v>
          </cell>
          <cell r="N18">
            <v>1.1408612925881214</v>
          </cell>
        </row>
        <row r="19">
          <cell r="B19">
            <v>1500</v>
          </cell>
          <cell r="C19">
            <v>20.774247600000002</v>
          </cell>
          <cell r="D19">
            <v>20.560914266666668</v>
          </cell>
          <cell r="E19">
            <v>20.934247600000003</v>
          </cell>
          <cell r="F19">
            <v>23.235306533333336</v>
          </cell>
          <cell r="G19">
            <v>23.386316400000002</v>
          </cell>
          <cell r="H19">
            <v>23.7863164</v>
          </cell>
          <cell r="I19">
            <v>23.186316400000003</v>
          </cell>
          <cell r="J19">
            <v>23.235306533333336</v>
          </cell>
          <cell r="K19">
            <v>20.168200800000001</v>
          </cell>
          <cell r="L19">
            <v>23.6653804</v>
          </cell>
          <cell r="M19">
            <v>2.4610589333333337</v>
          </cell>
          <cell r="N19">
            <v>1.1184668143328249</v>
          </cell>
        </row>
        <row r="20">
          <cell r="B20">
            <v>1600</v>
          </cell>
          <cell r="C20">
            <v>20.734247600000003</v>
          </cell>
          <cell r="D20">
            <v>20.534247600000004</v>
          </cell>
          <cell r="E20">
            <v>20.884247600000002</v>
          </cell>
          <cell r="F20">
            <v>22.782597199999998</v>
          </cell>
          <cell r="G20">
            <v>23.361316400000007</v>
          </cell>
          <cell r="H20">
            <v>23.736316400000007</v>
          </cell>
          <cell r="I20">
            <v>23.173816400000007</v>
          </cell>
          <cell r="J20">
            <v>22.782597199999998</v>
          </cell>
          <cell r="K20">
            <v>20.168200800000001</v>
          </cell>
          <cell r="L20">
            <v>23.6653804</v>
          </cell>
          <cell r="M20">
            <v>2.0483495999999946</v>
          </cell>
          <cell r="N20">
            <v>1.0987906404667414</v>
          </cell>
        </row>
        <row r="21">
          <cell r="B21">
            <v>1700</v>
          </cell>
          <cell r="C21">
            <v>20.698953482352945</v>
          </cell>
          <cell r="D21">
            <v>20.510718188235298</v>
          </cell>
          <cell r="E21">
            <v>20.840129952941176</v>
          </cell>
          <cell r="F21">
            <v>22.383147788235291</v>
          </cell>
          <cell r="G21">
            <v>23.339257576470594</v>
          </cell>
          <cell r="H21">
            <v>23.692198752941181</v>
          </cell>
          <cell r="I21">
            <v>23.1627869882353</v>
          </cell>
          <cell r="J21">
            <v>22.383147788235291</v>
          </cell>
          <cell r="K21">
            <v>20.168200800000001</v>
          </cell>
          <cell r="L21">
            <v>23.6653804</v>
          </cell>
          <cell r="M21">
            <v>1.6841943058823468</v>
          </cell>
          <cell r="N21">
            <v>1.0813661573430859</v>
          </cell>
        </row>
        <row r="22">
          <cell r="B22">
            <v>1800</v>
          </cell>
          <cell r="C22">
            <v>20.667580933333337</v>
          </cell>
          <cell r="D22">
            <v>20.489803155555556</v>
          </cell>
          <cell r="E22">
            <v>20.80091426666667</v>
          </cell>
          <cell r="F22">
            <v>22.028081644444441</v>
          </cell>
          <cell r="G22">
            <v>23.319649733333339</v>
          </cell>
          <cell r="H22">
            <v>23.652983066666671</v>
          </cell>
          <cell r="I22">
            <v>23.152983066666671</v>
          </cell>
          <cell r="J22">
            <v>22.028081644444441</v>
          </cell>
          <cell r="K22">
            <v>20.168200800000001</v>
          </cell>
          <cell r="L22">
            <v>23.6653804</v>
          </cell>
          <cell r="M22">
            <v>1.3605007111111043</v>
          </cell>
          <cell r="N22">
            <v>1.0658277674343999</v>
          </cell>
        </row>
        <row r="23">
          <cell r="B23">
            <v>1900</v>
          </cell>
          <cell r="C23">
            <v>20.63951075789474</v>
          </cell>
          <cell r="D23">
            <v>20.471089705263161</v>
          </cell>
          <cell r="E23">
            <v>20.765826547368423</v>
          </cell>
          <cell r="F23">
            <v>21.710390884210526</v>
          </cell>
          <cell r="G23">
            <v>23.302105873684216</v>
          </cell>
          <cell r="H23">
            <v>23.617895347368425</v>
          </cell>
          <cell r="I23">
            <v>23.14421113684211</v>
          </cell>
          <cell r="J23">
            <v>21.710390884210526</v>
          </cell>
          <cell r="K23">
            <v>20.168200800000001</v>
          </cell>
          <cell r="L23">
            <v>23.6653804</v>
          </cell>
          <cell r="M23">
            <v>1.0708801263157852</v>
          </cell>
          <cell r="N23">
            <v>1.0518849569099484</v>
          </cell>
        </row>
        <row r="24">
          <cell r="B24">
            <v>2000</v>
          </cell>
          <cell r="C24">
            <v>20.614247600000002</v>
          </cell>
          <cell r="D24">
            <v>20.454247600000002</v>
          </cell>
          <cell r="E24">
            <v>20.734247600000003</v>
          </cell>
          <cell r="F24">
            <v>21.424469200000001</v>
          </cell>
          <cell r="G24">
            <v>23.286316400000004</v>
          </cell>
          <cell r="H24">
            <v>23.586316400000005</v>
          </cell>
          <cell r="I24">
            <v>23.136316400000002</v>
          </cell>
          <cell r="J24">
            <v>21.424469200000001</v>
          </cell>
          <cell r="K24">
            <v>20.168200800000001</v>
          </cell>
          <cell r="L24">
            <v>23.6653804</v>
          </cell>
          <cell r="M24">
            <v>0.81022159999999843</v>
          </cell>
          <cell r="N24">
            <v>1.03930396179</v>
          </cell>
        </row>
        <row r="25">
          <cell r="B25">
            <v>2100</v>
          </cell>
          <cell r="C25">
            <v>20.591390457142861</v>
          </cell>
          <cell r="D25">
            <v>20.439009504761906</v>
          </cell>
          <cell r="E25">
            <v>20.705676171428575</v>
          </cell>
          <cell r="F25">
            <v>21.165778152380952</v>
          </cell>
          <cell r="G25">
            <v>23.272030685714288</v>
          </cell>
          <cell r="H25">
            <v>23.557744971428573</v>
          </cell>
          <cell r="I25">
            <v>23.129173542857146</v>
          </cell>
          <cell r="J25">
            <v>21.165778152380952</v>
          </cell>
          <cell r="K25">
            <v>20.168200800000001</v>
          </cell>
          <cell r="L25">
            <v>23.6653804</v>
          </cell>
          <cell r="M25">
            <v>0.57438769523809086</v>
          </cell>
          <cell r="N25">
            <v>1.0278945560492174</v>
          </cell>
        </row>
        <row r="26">
          <cell r="B26">
            <v>2200</v>
          </cell>
          <cell r="C26">
            <v>20.570611236363639</v>
          </cell>
          <cell r="D26">
            <v>20.425156690909091</v>
          </cell>
          <cell r="E26">
            <v>20.679702145454549</v>
          </cell>
          <cell r="F26">
            <v>20.930604472727275</v>
          </cell>
          <cell r="G26">
            <v>23.259043672727277</v>
          </cell>
          <cell r="H26">
            <v>23.531770945454547</v>
          </cell>
          <cell r="I26">
            <v>23.12268003636364</v>
          </cell>
          <cell r="J26">
            <v>20.930604472727275</v>
          </cell>
          <cell r="K26">
            <v>20.168200800000001</v>
          </cell>
          <cell r="L26">
            <v>23.6653804</v>
          </cell>
          <cell r="M26">
            <v>0.35999323636363556</v>
          </cell>
          <cell r="N26">
            <v>1.0175003665290829</v>
          </cell>
        </row>
        <row r="27">
          <cell r="B27">
            <v>2300</v>
          </cell>
          <cell r="C27">
            <v>20.551638904347829</v>
          </cell>
          <cell r="D27">
            <v>20.412508469565221</v>
          </cell>
          <cell r="E27">
            <v>20.655986730434787</v>
          </cell>
          <cell r="F27">
            <v>20.715880678260866</v>
          </cell>
          <cell r="G27">
            <v>23.247185965217394</v>
          </cell>
          <cell r="H27">
            <v>23.508055530434785</v>
          </cell>
          <cell r="I27">
            <v>23.116751182608699</v>
          </cell>
          <cell r="J27">
            <v>20.715880678260866</v>
          </cell>
          <cell r="K27">
            <v>20.168200800000001</v>
          </cell>
          <cell r="L27">
            <v>23.6653804</v>
          </cell>
          <cell r="M27">
            <v>0.16424177391303729</v>
          </cell>
          <cell r="N27">
            <v>1.0079916630823196</v>
          </cell>
        </row>
        <row r="28">
          <cell r="B28">
            <v>2400</v>
          </cell>
          <cell r="C28">
            <v>20.534247600000004</v>
          </cell>
          <cell r="D28">
            <v>20.400914266666668</v>
          </cell>
          <cell r="E28">
            <v>20.634247600000002</v>
          </cell>
          <cell r="F28">
            <v>20.519050533333331</v>
          </cell>
          <cell r="G28">
            <v>23.236316400000003</v>
          </cell>
          <cell r="H28">
            <v>23.486316400000003</v>
          </cell>
          <cell r="I28">
            <v>23.111316400000003</v>
          </cell>
          <cell r="J28">
            <v>20.519050533333331</v>
          </cell>
          <cell r="K28">
            <v>20.168200800000001</v>
          </cell>
          <cell r="L28">
            <v>23.6653804</v>
          </cell>
          <cell r="M28">
            <v>-1.5197066666672754E-2</v>
          </cell>
          <cell r="N28">
            <v>0.99925991606984066</v>
          </cell>
        </row>
        <row r="29">
          <cell r="B29">
            <v>2500</v>
          </cell>
          <cell r="C29">
            <v>20.518247600000002</v>
          </cell>
          <cell r="D29">
            <v>20.390247599999999</v>
          </cell>
          <cell r="E29">
            <v>20.614247600000002</v>
          </cell>
          <cell r="F29">
            <v>20.337966799999997</v>
          </cell>
          <cell r="G29">
            <v>23.226316400000002</v>
          </cell>
          <cell r="H29">
            <v>23.4663164</v>
          </cell>
          <cell r="I29">
            <v>23.106316400000001</v>
          </cell>
          <cell r="J29">
            <v>20.337966799999997</v>
          </cell>
          <cell r="K29">
            <v>20.168200800000001</v>
          </cell>
          <cell r="L29">
            <v>23.6653804</v>
          </cell>
          <cell r="M29">
            <v>-0.18028080000000557</v>
          </cell>
          <cell r="N29">
            <v>0.99121363561281883</v>
          </cell>
        </row>
        <row r="30">
          <cell r="B30">
            <v>2600</v>
          </cell>
          <cell r="C30">
            <v>20.503478369230773</v>
          </cell>
          <cell r="D30">
            <v>20.380401446153847</v>
          </cell>
          <cell r="E30">
            <v>20.595786061538462</v>
          </cell>
          <cell r="F30">
            <v>20.170812584615387</v>
          </cell>
          <cell r="G30">
            <v>23.217085630769237</v>
          </cell>
          <cell r="H30">
            <v>23.447854861538467</v>
          </cell>
          <cell r="I30">
            <v>23.10170101538462</v>
          </cell>
          <cell r="J30">
            <v>20.170812584615387</v>
          </cell>
          <cell r="K30">
            <v>20.168200800000001</v>
          </cell>
          <cell r="L30">
            <v>23.6653804</v>
          </cell>
          <cell r="M30">
            <v>-0.33266578461538643</v>
          </cell>
          <cell r="N30">
            <v>0.98377515372637392</v>
          </cell>
        </row>
        <row r="31">
          <cell r="B31">
            <v>2700</v>
          </cell>
          <cell r="C31">
            <v>20.489803155555556</v>
          </cell>
          <cell r="D31">
            <v>20.371284637037039</v>
          </cell>
          <cell r="E31">
            <v>20.578692044444445</v>
          </cell>
          <cell r="F31">
            <v>20.016040162962966</v>
          </cell>
          <cell r="G31">
            <v>23.208538622222225</v>
          </cell>
          <cell r="H31">
            <v>23.43076084444445</v>
          </cell>
          <cell r="I31">
            <v>23.097427511111114</v>
          </cell>
          <cell r="J31">
            <v>20.016040162962966</v>
          </cell>
          <cell r="K31">
            <v>20.168200800000001</v>
          </cell>
          <cell r="L31">
            <v>23.6653804</v>
          </cell>
          <cell r="M31">
            <v>-0.47376299259259014</v>
          </cell>
          <cell r="N31">
            <v>0.97687810912599538</v>
          </cell>
        </row>
        <row r="32">
          <cell r="B32">
            <v>2800</v>
          </cell>
          <cell r="C32">
            <v>20.477104742857144</v>
          </cell>
          <cell r="D32">
            <v>20.36281902857143</v>
          </cell>
          <cell r="E32">
            <v>20.562819028571429</v>
          </cell>
          <cell r="F32">
            <v>19.872322914285718</v>
          </cell>
          <cell r="G32">
            <v>23.200602114285719</v>
          </cell>
          <cell r="H32">
            <v>23.414887828571434</v>
          </cell>
          <cell r="I32">
            <v>23.093459257142861</v>
          </cell>
          <cell r="J32">
            <v>19.872322914285718</v>
          </cell>
          <cell r="K32">
            <v>20.168200800000001</v>
          </cell>
          <cell r="L32">
            <v>23.6653804</v>
          </cell>
          <cell r="M32">
            <v>-0.60478182857142571</v>
          </cell>
          <cell r="N32">
            <v>0.97046546197980521</v>
          </cell>
        </row>
        <row r="33">
          <cell r="B33">
            <v>2900</v>
          </cell>
          <cell r="C33">
            <v>20.465282082758623</v>
          </cell>
          <cell r="D33">
            <v>20.354937255172416</v>
          </cell>
          <cell r="E33">
            <v>20.548040703448279</v>
          </cell>
          <cell r="F33">
            <v>19.7385172</v>
          </cell>
          <cell r="G33">
            <v>23.193212951724142</v>
          </cell>
          <cell r="H33">
            <v>23.400109503448281</v>
          </cell>
          <cell r="I33">
            <v>23.089764675862071</v>
          </cell>
          <cell r="J33">
            <v>19.7385172</v>
          </cell>
          <cell r="K33">
            <v>20.168200800000001</v>
          </cell>
          <cell r="L33">
            <v>23.6653804</v>
          </cell>
          <cell r="M33">
            <v>-0.72676488275862283</v>
          </cell>
          <cell r="N33">
            <v>0.96448791275782608</v>
          </cell>
        </row>
        <row r="34">
          <cell r="B34">
            <v>3000</v>
          </cell>
          <cell r="C34">
            <v>20.454247600000002</v>
          </cell>
          <cell r="D34">
            <v>20.347580933333333</v>
          </cell>
          <cell r="E34">
            <v>20.534247600000004</v>
          </cell>
          <cell r="F34">
            <v>19.613631866666665</v>
          </cell>
          <cell r="G34">
            <v>23.186316400000003</v>
          </cell>
          <cell r="H34">
            <v>23.386316400000002</v>
          </cell>
          <cell r="I34">
            <v>23.086316400000001</v>
          </cell>
          <cell r="J34">
            <v>19.613631866666665</v>
          </cell>
          <cell r="K34">
            <v>20.168200800000001</v>
          </cell>
          <cell r="L34">
            <v>23.6653804</v>
          </cell>
          <cell r="M34">
            <v>-0.84061573333333683</v>
          </cell>
          <cell r="N34">
            <v>0.95890263236407991</v>
          </cell>
        </row>
        <row r="35">
          <cell r="B35">
            <v>3100</v>
          </cell>
          <cell r="C35">
            <v>20.44392501935484</v>
          </cell>
          <cell r="D35">
            <v>20.340699212903225</v>
          </cell>
          <cell r="E35">
            <v>20.52134437419355</v>
          </cell>
          <cell r="F35">
            <v>19.496803651612904</v>
          </cell>
          <cell r="G35">
            <v>23.179864787096776</v>
          </cell>
          <cell r="H35">
            <v>23.373413174193551</v>
          </cell>
          <cell r="I35">
            <v>23.083090593548391</v>
          </cell>
          <cell r="J35">
            <v>19.496803651612904</v>
          </cell>
          <cell r="K35">
            <v>20.168200800000001</v>
          </cell>
          <cell r="L35">
            <v>23.6653804</v>
          </cell>
          <cell r="M35">
            <v>-0.94712136774193567</v>
          </cell>
          <cell r="N35">
            <v>0.95367223432656556</v>
          </cell>
        </row>
        <row r="36">
          <cell r="B36">
            <v>3200</v>
          </cell>
          <cell r="C36">
            <v>20.434247600000003</v>
          </cell>
          <cell r="D36">
            <v>20.334247600000001</v>
          </cell>
          <cell r="E36">
            <v>20.509247600000002</v>
          </cell>
          <cell r="F36">
            <v>19.3872772</v>
          </cell>
          <cell r="G36">
            <v>23.173816400000007</v>
          </cell>
          <cell r="H36">
            <v>23.361316400000007</v>
          </cell>
          <cell r="I36">
            <v>23.080066400000007</v>
          </cell>
          <cell r="J36">
            <v>19.3872772</v>
          </cell>
          <cell r="K36">
            <v>20.168200800000001</v>
          </cell>
          <cell r="L36">
            <v>23.6653804</v>
          </cell>
          <cell r="M36">
            <v>-1.0469704000000029</v>
          </cell>
          <cell r="N36">
            <v>0.94876393687233174</v>
          </cell>
        </row>
        <row r="37">
          <cell r="B37">
            <v>3300</v>
          </cell>
          <cell r="C37">
            <v>20.425156690909095</v>
          </cell>
          <cell r="D37">
            <v>20.328186993939397</v>
          </cell>
          <cell r="E37">
            <v>20.497883963636365</v>
          </cell>
          <cell r="F37">
            <v>19.284388715151515</v>
          </cell>
          <cell r="G37">
            <v>23.168134581818183</v>
          </cell>
          <cell r="H37">
            <v>23.349952763636367</v>
          </cell>
          <cell r="I37">
            <v>23.077225490909093</v>
          </cell>
          <cell r="J37">
            <v>19.284388715151515</v>
          </cell>
          <cell r="K37">
            <v>20.168200800000001</v>
          </cell>
          <cell r="L37">
            <v>23.6653804</v>
          </cell>
          <cell r="M37">
            <v>-1.1407679757575799</v>
          </cell>
          <cell r="N37">
            <v>0.94414887518266544</v>
          </cell>
        </row>
        <row r="38">
          <cell r="B38">
            <v>3400</v>
          </cell>
          <cell r="C38">
            <v>20.416600541176471</v>
          </cell>
          <cell r="D38">
            <v>20.322482894117652</v>
          </cell>
          <cell r="E38">
            <v>20.487188776470589</v>
          </cell>
          <cell r="F38">
            <v>19.187552494117647</v>
          </cell>
          <cell r="G38">
            <v>23.1627869882353</v>
          </cell>
          <cell r="H38">
            <v>23.339257576470594</v>
          </cell>
          <cell r="I38">
            <v>23.074551694117652</v>
          </cell>
          <cell r="J38">
            <v>19.187552494117647</v>
          </cell>
          <cell r="K38">
            <v>20.168200800000001</v>
          </cell>
          <cell r="L38">
            <v>23.6653804</v>
          </cell>
          <cell r="M38">
            <v>-1.229048047058825</v>
          </cell>
          <cell r="N38">
            <v>0.93980153333655791</v>
          </cell>
        </row>
        <row r="39">
          <cell r="B39">
            <v>3500</v>
          </cell>
          <cell r="C39">
            <v>20.408533314285716</v>
          </cell>
          <cell r="D39">
            <v>20.317104742857147</v>
          </cell>
          <cell r="E39">
            <v>20.477104742857144</v>
          </cell>
          <cell r="F39">
            <v>19.096249771428571</v>
          </cell>
          <cell r="G39">
            <v>23.157744971428574</v>
          </cell>
          <cell r="H39">
            <v>23.329173542857145</v>
          </cell>
          <cell r="I39">
            <v>23.072030685714289</v>
          </cell>
          <cell r="J39">
            <v>19.096249771428571</v>
          </cell>
          <cell r="K39">
            <v>20.168200800000001</v>
          </cell>
          <cell r="L39">
            <v>23.6653804</v>
          </cell>
          <cell r="M39">
            <v>-1.3122835428571449</v>
          </cell>
          <cell r="N39">
            <v>0.9356992723265144</v>
          </cell>
        </row>
        <row r="40">
          <cell r="B40">
            <v>3600</v>
          </cell>
          <cell r="C40">
            <v>20.400914266666668</v>
          </cell>
          <cell r="D40">
            <v>20.312025377777779</v>
          </cell>
          <cell r="E40">
            <v>20.467580933333334</v>
          </cell>
          <cell r="F40">
            <v>19.010019422222218</v>
          </cell>
          <cell r="G40">
            <v>23.152983066666671</v>
          </cell>
          <cell r="H40">
            <v>23.319649733333339</v>
          </cell>
          <cell r="I40">
            <v>23.069649733333339</v>
          </cell>
          <cell r="J40">
            <v>19.010019422222218</v>
          </cell>
          <cell r="K40">
            <v>20.168200800000001</v>
          </cell>
          <cell r="L40">
            <v>23.6653804</v>
          </cell>
          <cell r="M40">
            <v>-1.3908948444444498</v>
          </cell>
          <cell r="N40">
            <v>0.93182193571015337</v>
          </cell>
        </row>
        <row r="41">
          <cell r="B41">
            <v>3700</v>
          </cell>
          <cell r="C41">
            <v>20.393707059459462</v>
          </cell>
          <cell r="D41">
            <v>20.307220572972977</v>
          </cell>
          <cell r="E41">
            <v>20.458571924324325</v>
          </cell>
          <cell r="F41">
            <v>18.928450172972973</v>
          </cell>
          <cell r="G41">
            <v>23.148478562162165</v>
          </cell>
          <cell r="H41">
            <v>23.310640724324326</v>
          </cell>
          <cell r="I41">
            <v>23.067397481081084</v>
          </cell>
          <cell r="J41">
            <v>18.928450172972973</v>
          </cell>
          <cell r="K41">
            <v>20.168200800000001</v>
          </cell>
          <cell r="L41">
            <v>23.6653804</v>
          </cell>
          <cell r="M41">
            <v>-1.4652568864864897</v>
          </cell>
          <cell r="N41">
            <v>0.92815151839661036</v>
          </cell>
        </row>
        <row r="42">
          <cell r="B42">
            <v>3800</v>
          </cell>
          <cell r="C42">
            <v>20.386879178947371</v>
          </cell>
          <cell r="D42">
            <v>20.302668652631581</v>
          </cell>
          <cell r="E42">
            <v>20.450037073684211</v>
          </cell>
          <cell r="F42">
            <v>18.85117404210526</v>
          </cell>
          <cell r="G42">
            <v>23.14421113684211</v>
          </cell>
          <cell r="H42">
            <v>23.302105873684216</v>
          </cell>
          <cell r="I42">
            <v>23.065263768421055</v>
          </cell>
          <cell r="J42">
            <v>18.85117404210526</v>
          </cell>
          <cell r="K42">
            <v>20.168200800000001</v>
          </cell>
          <cell r="L42">
            <v>23.6653804</v>
          </cell>
          <cell r="M42">
            <v>-1.5357051368421111</v>
          </cell>
          <cell r="N42">
            <v>0.92467188708176751</v>
          </cell>
        </row>
        <row r="43">
          <cell r="B43">
            <v>3900</v>
          </cell>
          <cell r="C43">
            <v>20.380401446153847</v>
          </cell>
          <cell r="D43">
            <v>20.298350164102565</v>
          </cell>
          <cell r="E43">
            <v>20.441939907692309</v>
          </cell>
          <cell r="F43">
            <v>18.777860789743588</v>
          </cell>
          <cell r="G43">
            <v>23.140162553846157</v>
          </cell>
          <cell r="H43">
            <v>23.29400870769231</v>
          </cell>
          <cell r="I43">
            <v>23.06323947692308</v>
          </cell>
          <cell r="J43">
            <v>18.777860789743588</v>
          </cell>
          <cell r="K43">
            <v>20.168200800000001</v>
          </cell>
          <cell r="L43">
            <v>23.6653804</v>
          </cell>
          <cell r="M43">
            <v>-1.6025406564102589</v>
          </cell>
          <cell r="N43">
            <v>0.92136854317397721</v>
          </cell>
        </row>
        <row r="44">
          <cell r="B44">
            <v>4000</v>
          </cell>
          <cell r="C44">
            <v>20.374247600000004</v>
          </cell>
          <cell r="D44">
            <v>20.294247600000002</v>
          </cell>
          <cell r="E44">
            <v>20.434247600000003</v>
          </cell>
          <cell r="F44">
            <v>18.708213200000003</v>
          </cell>
          <cell r="G44">
            <v>23.136316400000002</v>
          </cell>
          <cell r="H44">
            <v>23.286316400000004</v>
          </cell>
          <cell r="I44">
            <v>23.061316400000003</v>
          </cell>
          <cell r="J44">
            <v>18.708213200000003</v>
          </cell>
          <cell r="K44">
            <v>20.168200800000001</v>
          </cell>
          <cell r="L44">
            <v>23.6653804</v>
          </cell>
          <cell r="M44">
            <v>-1.6660344000000009</v>
          </cell>
          <cell r="N44">
            <v>0.91822842086202972</v>
          </cell>
        </row>
        <row r="45">
          <cell r="B45">
            <v>4100</v>
          </cell>
          <cell r="C45">
            <v>20.368393941463417</v>
          </cell>
          <cell r="D45">
            <v>20.290345160975612</v>
          </cell>
          <cell r="E45">
            <v>20.42693052682927</v>
          </cell>
          <cell r="F45">
            <v>18.641963053658539</v>
          </cell>
          <cell r="G45">
            <v>23.132657863414639</v>
          </cell>
          <cell r="H45">
            <v>23.278999326829272</v>
          </cell>
          <cell r="I45">
            <v>23.059487131707321</v>
          </cell>
          <cell r="J45">
            <v>18.641963053658539</v>
          </cell>
          <cell r="K45">
            <v>20.168200800000001</v>
          </cell>
          <cell r="L45">
            <v>23.6653804</v>
          </cell>
          <cell r="M45">
            <v>-1.7264308878048773</v>
          </cell>
          <cell r="N45">
            <v>0.91523971439444585</v>
          </cell>
        </row>
        <row r="46">
          <cell r="B46">
            <v>4200</v>
          </cell>
          <cell r="C46">
            <v>20.36281902857143</v>
          </cell>
          <cell r="D46">
            <v>20.286628552380954</v>
          </cell>
          <cell r="E46">
            <v>20.41996188571429</v>
          </cell>
          <cell r="F46">
            <v>18.578867676190477</v>
          </cell>
          <cell r="G46">
            <v>23.129173542857146</v>
          </cell>
          <cell r="H46">
            <v>23.272030685714288</v>
          </cell>
          <cell r="I46">
            <v>23.057744971428573</v>
          </cell>
          <cell r="J46">
            <v>18.578867676190477</v>
          </cell>
          <cell r="K46">
            <v>20.168200800000001</v>
          </cell>
          <cell r="L46">
            <v>23.6653804</v>
          </cell>
          <cell r="M46">
            <v>-1.7839513523809529</v>
          </cell>
          <cell r="N46">
            <v>0.91239172975618654</v>
          </cell>
        </row>
        <row r="47">
          <cell r="B47">
            <v>4300</v>
          </cell>
          <cell r="C47">
            <v>20.357503413953491</v>
          </cell>
          <cell r="D47">
            <v>20.283084809302327</v>
          </cell>
          <cell r="E47">
            <v>20.413317367441863</v>
          </cell>
          <cell r="F47">
            <v>18.518706967441862</v>
          </cell>
          <cell r="G47">
            <v>23.125851283720934</v>
          </cell>
          <cell r="H47">
            <v>23.265386167441864</v>
          </cell>
          <cell r="I47">
            <v>23.05608384186047</v>
          </cell>
          <cell r="J47">
            <v>18.518706967441862</v>
          </cell>
          <cell r="K47">
            <v>20.168200800000001</v>
          </cell>
          <cell r="L47">
            <v>23.6653804</v>
          </cell>
          <cell r="M47">
            <v>-1.8387964465116298</v>
          </cell>
          <cell r="N47">
            <v>0.90967475681466536</v>
          </cell>
        </row>
        <row r="48">
          <cell r="B48">
            <v>4400</v>
          </cell>
          <cell r="C48">
            <v>20.352429418181821</v>
          </cell>
          <cell r="D48">
            <v>20.279702145454547</v>
          </cell>
          <cell r="E48">
            <v>20.406974872727275</v>
          </cell>
          <cell r="F48">
            <v>18.461280836363638</v>
          </cell>
          <cell r="G48">
            <v>23.12268003636364</v>
          </cell>
          <cell r="H48">
            <v>23.259043672727277</v>
          </cell>
          <cell r="I48">
            <v>23.05449821818182</v>
          </cell>
          <cell r="J48">
            <v>18.461280836363638</v>
          </cell>
          <cell r="K48">
            <v>20.168200800000001</v>
          </cell>
          <cell r="L48">
            <v>23.6653804</v>
          </cell>
          <cell r="M48">
            <v>-1.8911485818181824</v>
          </cell>
          <cell r="N48">
            <v>0.90707995871349256</v>
          </cell>
        </row>
        <row r="49">
          <cell r="B49">
            <v>4500</v>
          </cell>
          <cell r="C49">
            <v>20.347580933333337</v>
          </cell>
          <cell r="D49">
            <v>20.276469822222225</v>
          </cell>
          <cell r="E49">
            <v>20.400914266666668</v>
          </cell>
          <cell r="F49">
            <v>18.406406977777777</v>
          </cell>
          <cell r="G49">
            <v>23.119649733333336</v>
          </cell>
          <cell r="H49">
            <v>23.252983066666673</v>
          </cell>
          <cell r="I49">
            <v>23.05298306666667</v>
          </cell>
          <cell r="J49">
            <v>18.406406977777777</v>
          </cell>
          <cell r="K49">
            <v>20.168200800000001</v>
          </cell>
          <cell r="L49">
            <v>23.6653804</v>
          </cell>
          <cell r="M49">
            <v>-1.9411739555555592</v>
          </cell>
          <cell r="N49">
            <v>0.90459927585910049</v>
          </cell>
        </row>
        <row r="50">
          <cell r="B50">
            <v>4600</v>
          </cell>
          <cell r="C50">
            <v>20.342943252173914</v>
          </cell>
          <cell r="D50">
            <v>20.27337803478261</v>
          </cell>
          <cell r="E50">
            <v>20.395117165217396</v>
          </cell>
          <cell r="F50">
            <v>18.353918939130434</v>
          </cell>
          <cell r="G50">
            <v>23.116751182608699</v>
          </cell>
          <cell r="H50">
            <v>23.247185965217394</v>
          </cell>
          <cell r="I50">
            <v>23.051533791304351</v>
          </cell>
          <cell r="J50">
            <v>18.353918939130434</v>
          </cell>
          <cell r="K50">
            <v>20.168200800000001</v>
          </cell>
          <cell r="L50">
            <v>23.6653804</v>
          </cell>
          <cell r="M50">
            <v>-1.9890243130434797</v>
          </cell>
          <cell r="N50">
            <v>0.90222534230237672</v>
          </cell>
        </row>
        <row r="51">
          <cell r="B51">
            <v>4700</v>
          </cell>
          <cell r="C51">
            <v>20.33850291914894</v>
          </cell>
          <cell r="D51">
            <v>20.270417812765956</v>
          </cell>
          <cell r="E51">
            <v>20.389566748936172</v>
          </cell>
          <cell r="F51">
            <v>18.303664434042553</v>
          </cell>
          <cell r="G51">
            <v>23.11397597446809</v>
          </cell>
          <cell r="H51">
            <v>23.241635548936173</v>
          </cell>
          <cell r="I51">
            <v>23.050146187234045</v>
          </cell>
          <cell r="J51">
            <v>18.303664434042553</v>
          </cell>
          <cell r="K51">
            <v>20.168200800000001</v>
          </cell>
          <cell r="L51">
            <v>23.6653804</v>
          </cell>
          <cell r="M51">
            <v>-2.0348384851063877</v>
          </cell>
          <cell r="N51">
            <v>0.89995141268777634</v>
          </cell>
        </row>
        <row r="52">
          <cell r="B52">
            <v>4800</v>
          </cell>
          <cell r="C52">
            <v>20.334247600000001</v>
          </cell>
          <cell r="D52">
            <v>20.267580933333335</v>
          </cell>
          <cell r="E52">
            <v>20.384247600000002</v>
          </cell>
          <cell r="F52">
            <v>18.255503866666668</v>
          </cell>
          <cell r="G52">
            <v>23.111316400000003</v>
          </cell>
          <cell r="H52">
            <v>23.236316400000003</v>
          </cell>
          <cell r="I52">
            <v>23.048816400000003</v>
          </cell>
          <cell r="J52">
            <v>18.255503866666668</v>
          </cell>
          <cell r="K52">
            <v>20.168200800000001</v>
          </cell>
          <cell r="L52">
            <v>23.6653804</v>
          </cell>
          <cell r="M52">
            <v>-2.078743733333333</v>
          </cell>
          <cell r="N52">
            <v>0.89777129824398649</v>
          </cell>
        </row>
        <row r="53">
          <cell r="B53">
            <v>4900</v>
          </cell>
          <cell r="C53">
            <v>20.330165967346939</v>
          </cell>
          <cell r="D53">
            <v>20.264859844897963</v>
          </cell>
          <cell r="E53">
            <v>20.379145559183677</v>
          </cell>
          <cell r="F53">
            <v>18.209309036734695</v>
          </cell>
          <cell r="G53">
            <v>23.108765379591841</v>
          </cell>
          <cell r="H53">
            <v>23.231214359183678</v>
          </cell>
          <cell r="I53">
            <v>23.047540889795922</v>
          </cell>
          <cell r="J53">
            <v>18.209309036734695</v>
          </cell>
          <cell r="K53">
            <v>20.168200800000001</v>
          </cell>
          <cell r="L53">
            <v>23.6653804</v>
          </cell>
          <cell r="M53">
            <v>-2.1208569306122449</v>
          </cell>
          <cell r="N53">
            <v>0.89567931053693139</v>
          </cell>
        </row>
        <row r="54">
          <cell r="B54">
            <v>5000</v>
          </cell>
          <cell r="C54">
            <v>20.326247600000002</v>
          </cell>
          <cell r="D54">
            <v>20.262247599999998</v>
          </cell>
          <cell r="E54">
            <v>20.3742476</v>
          </cell>
          <cell r="F54">
            <v>18.164961999999999</v>
          </cell>
          <cell r="G54">
            <v>23.106316400000001</v>
          </cell>
          <cell r="H54">
            <v>23.226316400000002</v>
          </cell>
          <cell r="I54">
            <v>23.046316400000002</v>
          </cell>
          <cell r="J54">
            <v>18.164961999999999</v>
          </cell>
          <cell r="K54">
            <v>20.168200800000001</v>
          </cell>
          <cell r="L54">
            <v>23.6653804</v>
          </cell>
          <cell r="M54">
            <v>-2.1612856000000029</v>
          </cell>
          <cell r="N54">
            <v>0.89367021190866525</v>
          </cell>
        </row>
        <row r="55">
          <cell r="B55">
            <v>5100</v>
          </cell>
          <cell r="C55">
            <v>20.322482894117648</v>
          </cell>
          <cell r="D55">
            <v>20.259737796078433</v>
          </cell>
          <cell r="E55">
            <v>20.36954171764706</v>
          </cell>
          <cell r="F55">
            <v>18.122354062745099</v>
          </cell>
          <cell r="G55">
            <v>23.103963458823532</v>
          </cell>
          <cell r="H55">
            <v>23.221610517647061</v>
          </cell>
          <cell r="I55">
            <v>23.045139929411768</v>
          </cell>
          <cell r="J55">
            <v>18.122354062745099</v>
          </cell>
          <cell r="K55">
            <v>20.168200800000001</v>
          </cell>
          <cell r="L55">
            <v>23.6653804</v>
          </cell>
          <cell r="M55">
            <v>-2.2001288313725489</v>
          </cell>
          <cell r="N55">
            <v>0.89173917169297379</v>
          </cell>
        </row>
        <row r="56">
          <cell r="B56">
            <v>5200</v>
          </cell>
          <cell r="C56">
            <v>20.318862984615386</v>
          </cell>
          <cell r="D56">
            <v>20.257324523076925</v>
          </cell>
          <cell r="E56">
            <v>20.365016830769232</v>
          </cell>
          <cell r="F56">
            <v>18.081384892307693</v>
          </cell>
          <cell r="G56">
            <v>23.10170101538462</v>
          </cell>
          <cell r="H56">
            <v>23.217085630769237</v>
          </cell>
          <cell r="I56">
            <v>23.044008707692313</v>
          </cell>
          <cell r="J56">
            <v>18.081384892307693</v>
          </cell>
          <cell r="K56">
            <v>20.168200800000001</v>
          </cell>
          <cell r="L56">
            <v>23.6653804</v>
          </cell>
          <cell r="M56">
            <v>-2.2374780923076933</v>
          </cell>
          <cell r="N56">
            <v>0.88988172743711991</v>
          </cell>
        </row>
        <row r="57">
          <cell r="B57">
            <v>5300</v>
          </cell>
          <cell r="C57">
            <v>20.3153796754717</v>
          </cell>
          <cell r="D57">
            <v>20.255002316981134</v>
          </cell>
          <cell r="E57">
            <v>20.360662694339627</v>
          </cell>
          <cell r="F57">
            <v>18.041961728301885</v>
          </cell>
          <cell r="G57">
            <v>23.099523947169814</v>
          </cell>
          <cell r="H57">
            <v>23.212731494339625</v>
          </cell>
          <cell r="I57">
            <v>23.042920173584907</v>
          </cell>
          <cell r="J57">
            <v>18.041961728301885</v>
          </cell>
          <cell r="K57">
            <v>20.168200800000001</v>
          </cell>
          <cell r="L57">
            <v>23.6653804</v>
          </cell>
          <cell r="M57">
            <v>-2.2734179471698148</v>
          </cell>
          <cell r="N57">
            <v>0.88809375047444061</v>
          </cell>
        </row>
        <row r="58">
          <cell r="B58">
            <v>5400</v>
          </cell>
          <cell r="C58">
            <v>20.312025377777779</v>
          </cell>
          <cell r="D58">
            <v>20.252766118518519</v>
          </cell>
          <cell r="E58">
            <v>20.356469822222223</v>
          </cell>
          <cell r="F58">
            <v>18.003998681481484</v>
          </cell>
          <cell r="G58">
            <v>23.097427511111114</v>
          </cell>
          <cell r="H58">
            <v>23.208538622222225</v>
          </cell>
          <cell r="I58">
            <v>23.04187195555556</v>
          </cell>
          <cell r="J58">
            <v>18.003998681481484</v>
          </cell>
          <cell r="K58">
            <v>20.168200800000001</v>
          </cell>
          <cell r="L58">
            <v>23.6653804</v>
          </cell>
          <cell r="M58">
            <v>-2.3080266962962952</v>
          </cell>
          <cell r="N58">
            <v>0.88637141528872965</v>
          </cell>
        </row>
        <row r="59">
          <cell r="B59">
            <v>5500</v>
          </cell>
          <cell r="C59">
            <v>20.308793054545454</v>
          </cell>
          <cell r="D59">
            <v>20.250611236363639</v>
          </cell>
          <cell r="E59">
            <v>20.352429418181821</v>
          </cell>
          <cell r="F59">
            <v>17.967416109090909</v>
          </cell>
          <cell r="G59">
            <v>23.095407309090913</v>
          </cell>
          <cell r="H59">
            <v>23.204498218181822</v>
          </cell>
          <cell r="I59">
            <v>23.040861854545458</v>
          </cell>
          <cell r="J59">
            <v>17.967416109090909</v>
          </cell>
          <cell r="K59">
            <v>20.168200800000001</v>
          </cell>
          <cell r="L59">
            <v>23.6653804</v>
          </cell>
          <cell r="M59">
            <v>-2.3413769454545452</v>
          </cell>
          <cell r="N59">
            <v>0.88471117219196316</v>
          </cell>
        </row>
        <row r="60">
          <cell r="B60">
            <v>5600</v>
          </cell>
          <cell r="C60">
            <v>20.305676171428573</v>
          </cell>
          <cell r="D60">
            <v>20.248533314285716</v>
          </cell>
          <cell r="E60">
            <v>20.348533314285717</v>
          </cell>
          <cell r="F60">
            <v>17.93214005714286</v>
          </cell>
          <cell r="G60">
            <v>23.093459257142861</v>
          </cell>
          <cell r="H60">
            <v>23.200602114285719</v>
          </cell>
          <cell r="I60">
            <v>23.039887828571434</v>
          </cell>
          <cell r="J60">
            <v>17.93214005714286</v>
          </cell>
          <cell r="K60">
            <v>20.168200800000001</v>
          </cell>
          <cell r="L60">
            <v>23.6653804</v>
          </cell>
          <cell r="M60">
            <v>-2.373536114285713</v>
          </cell>
          <cell r="N60">
            <v>0.88310972290470013</v>
          </cell>
        </row>
        <row r="61">
          <cell r="B61">
            <v>5700</v>
          </cell>
          <cell r="C61">
            <v>20.302668652631578</v>
          </cell>
          <cell r="D61">
            <v>20.246528301754388</v>
          </cell>
          <cell r="E61">
            <v>20.344773915789474</v>
          </cell>
          <cell r="F61">
            <v>17.898101761403506</v>
          </cell>
          <cell r="G61">
            <v>23.09157955789474</v>
          </cell>
          <cell r="H61">
            <v>23.196842715789476</v>
          </cell>
          <cell r="I61">
            <v>23.03894797894737</v>
          </cell>
          <cell r="J61">
            <v>17.898101761403506</v>
          </cell>
          <cell r="K61">
            <v>20.168200800000001</v>
          </cell>
          <cell r="L61">
            <v>23.6653804</v>
          </cell>
          <cell r="M61">
            <v>-2.4045668912280718</v>
          </cell>
          <cell r="N61">
            <v>0.88156399868564084</v>
          </cell>
        </row>
        <row r="62">
          <cell r="B62">
            <v>5800</v>
          </cell>
          <cell r="C62">
            <v>20.299764841379314</v>
          </cell>
          <cell r="D62">
            <v>20.244592427586209</v>
          </cell>
          <cell r="E62">
            <v>20.341144151724141</v>
          </cell>
          <cell r="F62">
            <v>17.865237199999999</v>
          </cell>
          <cell r="G62">
            <v>23.089764675862071</v>
          </cell>
          <cell r="H62">
            <v>23.193212951724142</v>
          </cell>
          <cell r="I62">
            <v>23.038040537931039</v>
          </cell>
          <cell r="J62">
            <v>17.865237199999999</v>
          </cell>
          <cell r="K62">
            <v>20.168200800000001</v>
          </cell>
          <cell r="L62">
            <v>23.6653804</v>
          </cell>
          <cell r="M62">
            <v>-2.4345276413793151</v>
          </cell>
          <cell r="N62">
            <v>0.88007114070519965</v>
          </cell>
        </row>
        <row r="63">
          <cell r="B63">
            <v>5900</v>
          </cell>
          <cell r="C63">
            <v>20.296959464406779</v>
          </cell>
          <cell r="D63">
            <v>20.242722176271187</v>
          </cell>
          <cell r="E63">
            <v>20.337637430508476</v>
          </cell>
          <cell r="F63">
            <v>17.833486691525422</v>
          </cell>
          <cell r="G63">
            <v>23.088011315254242</v>
          </cell>
          <cell r="H63">
            <v>23.189706230508481</v>
          </cell>
          <cell r="I63">
            <v>23.037163857627124</v>
          </cell>
          <cell r="J63">
            <v>17.833486691525422</v>
          </cell>
          <cell r="K63">
            <v>20.168200800000001</v>
          </cell>
          <cell r="L63">
            <v>23.6653804</v>
          </cell>
          <cell r="M63">
            <v>-2.4634727728813566</v>
          </cell>
          <cell r="N63">
            <v>0.87862848239898395</v>
          </cell>
        </row>
        <row r="64">
          <cell r="B64">
            <v>6000</v>
          </cell>
          <cell r="C64">
            <v>20.294247600000002</v>
          </cell>
          <cell r="D64">
            <v>20.240914266666667</v>
          </cell>
          <cell r="E64">
            <v>20.334247600000001</v>
          </cell>
          <cell r="F64">
            <v>17.80279453333333</v>
          </cell>
          <cell r="G64">
            <v>23.086316400000001</v>
          </cell>
          <cell r="H64">
            <v>23.186316400000003</v>
          </cell>
          <cell r="I64">
            <v>23.0363164</v>
          </cell>
          <cell r="J64">
            <v>17.80279453333333</v>
          </cell>
          <cell r="K64">
            <v>20.168200800000001</v>
          </cell>
          <cell r="L64">
            <v>23.6653804</v>
          </cell>
          <cell r="M64">
            <v>-2.4914530666666721</v>
          </cell>
          <cell r="N64">
            <v>0.87723353357201217</v>
          </cell>
        </row>
        <row r="65">
          <cell r="B65">
            <v>6100</v>
          </cell>
          <cell r="C65">
            <v>20.291624649180328</v>
          </cell>
          <cell r="D65">
            <v>20.239165632786889</v>
          </cell>
          <cell r="E65">
            <v>20.330968911475409</v>
          </cell>
          <cell r="F65">
            <v>17.773108675409837</v>
          </cell>
          <cell r="G65">
            <v>23.084677055737707</v>
          </cell>
          <cell r="H65">
            <v>23.183037711475411</v>
          </cell>
          <cell r="I65">
            <v>23.035496727868853</v>
          </cell>
          <cell r="J65">
            <v>17.773108675409837</v>
          </cell>
          <cell r="K65">
            <v>20.168200800000001</v>
          </cell>
          <cell r="L65">
            <v>23.6653804</v>
          </cell>
          <cell r="M65">
            <v>-2.5185159737704907</v>
          </cell>
          <cell r="N65">
            <v>0.8758839660543285</v>
          </cell>
        </row>
        <row r="66">
          <cell r="B66">
            <v>6200</v>
          </cell>
          <cell r="C66">
            <v>20.289086309677423</v>
          </cell>
          <cell r="D66">
            <v>20.237473406451613</v>
          </cell>
          <cell r="E66">
            <v>20.327795987096778</v>
          </cell>
          <cell r="F66">
            <v>17.744380425806451</v>
          </cell>
          <cell r="G66">
            <v>23.083090593548391</v>
          </cell>
          <cell r="H66">
            <v>23.179864787096776</v>
          </cell>
          <cell r="I66">
            <v>23.034703496774195</v>
          </cell>
          <cell r="J66">
            <v>17.744380425806451</v>
          </cell>
          <cell r="K66">
            <v>20.168200800000001</v>
          </cell>
          <cell r="L66">
            <v>23.6653804</v>
          </cell>
          <cell r="M66">
            <v>-2.5447058838709715</v>
          </cell>
          <cell r="N66">
            <v>0.87457760073418356</v>
          </cell>
        </row>
        <row r="67">
          <cell r="B67">
            <v>6300</v>
          </cell>
          <cell r="C67">
            <v>20.286628552380954</v>
          </cell>
          <cell r="D67">
            <v>20.235834901587303</v>
          </cell>
          <cell r="E67">
            <v>20.324723790476192</v>
          </cell>
          <cell r="F67">
            <v>17.716564184126984</v>
          </cell>
          <cell r="G67">
            <v>23.081554495238098</v>
          </cell>
          <cell r="H67">
            <v>23.176792590476193</v>
          </cell>
          <cell r="I67">
            <v>23.033935447619051</v>
          </cell>
          <cell r="J67">
            <v>17.716564184126984</v>
          </cell>
          <cell r="K67">
            <v>20.168200800000001</v>
          </cell>
          <cell r="L67">
            <v>23.6653804</v>
          </cell>
          <cell r="M67">
            <v>-2.5700643682539699</v>
          </cell>
          <cell r="N67">
            <v>0.87331239581688247</v>
          </cell>
        </row>
        <row r="68">
          <cell r="B68">
            <v>6400</v>
          </cell>
          <cell r="C68">
            <v>20.284247600000004</v>
          </cell>
          <cell r="D68">
            <v>20.234247600000003</v>
          </cell>
          <cell r="E68">
            <v>20.321747600000002</v>
          </cell>
          <cell r="F68">
            <v>17.689617199999997</v>
          </cell>
          <cell r="G68">
            <v>23.080066400000007</v>
          </cell>
          <cell r="H68">
            <v>23.173816400000007</v>
          </cell>
          <cell r="I68">
            <v>23.033191400000007</v>
          </cell>
          <cell r="J68">
            <v>17.689617199999997</v>
          </cell>
          <cell r="K68">
            <v>20.168200800000001</v>
          </cell>
          <cell r="L68">
            <v>23.6653804</v>
          </cell>
          <cell r="M68">
            <v>-2.5946304000000069</v>
          </cell>
          <cell r="N68">
            <v>0.87208643617621751</v>
          </cell>
        </row>
        <row r="69">
          <cell r="B69">
            <v>6500</v>
          </cell>
          <cell r="C69">
            <v>20.281939907692308</v>
          </cell>
          <cell r="D69">
            <v>20.232709138461537</v>
          </cell>
          <cell r="E69">
            <v>20.318862984615386</v>
          </cell>
          <cell r="F69">
            <v>17.663499353846152</v>
          </cell>
          <cell r="G69">
            <v>23.078624092307695</v>
          </cell>
          <cell r="H69">
            <v>23.170931784615387</v>
          </cell>
          <cell r="I69">
            <v>23.032470246153849</v>
          </cell>
          <cell r="J69">
            <v>17.663499353846152</v>
          </cell>
          <cell r="K69">
            <v>20.168200800000001</v>
          </cell>
          <cell r="L69">
            <v>23.6653804</v>
          </cell>
          <cell r="M69">
            <v>-2.6184405538461561</v>
          </cell>
          <cell r="N69">
            <v>0.87089792368169561</v>
          </cell>
        </row>
        <row r="70">
          <cell r="B70">
            <v>6600</v>
          </cell>
          <cell r="C70">
            <v>20.279702145454547</v>
          </cell>
          <cell r="D70">
            <v>20.2312172969697</v>
          </cell>
          <cell r="E70">
            <v>20.316065781818185</v>
          </cell>
          <cell r="F70">
            <v>17.638172957575758</v>
          </cell>
          <cell r="G70">
            <v>23.077225490909093</v>
          </cell>
          <cell r="H70">
            <v>23.168134581818183</v>
          </cell>
          <cell r="I70">
            <v>23.031770945454547</v>
          </cell>
          <cell r="J70">
            <v>17.638172957575758</v>
          </cell>
          <cell r="K70">
            <v>20.168200800000001</v>
          </cell>
          <cell r="L70">
            <v>23.6653804</v>
          </cell>
          <cell r="M70">
            <v>-2.6415291878787883</v>
          </cell>
          <cell r="N70">
            <v>0.86974516839879445</v>
          </cell>
        </row>
        <row r="71">
          <cell r="B71">
            <v>6700</v>
          </cell>
          <cell r="C71">
            <v>20.277531182089554</v>
          </cell>
          <cell r="D71">
            <v>20.229769988059704</v>
          </cell>
          <cell r="E71">
            <v>20.313352077611942</v>
          </cell>
          <cell r="F71">
            <v>17.61360257313433</v>
          </cell>
          <cell r="G71">
            <v>23.075868638805975</v>
          </cell>
          <cell r="H71">
            <v>23.165420877611943</v>
          </cell>
          <cell r="I71">
            <v>23.031092519402989</v>
          </cell>
          <cell r="J71">
            <v>17.61360257313433</v>
          </cell>
          <cell r="K71">
            <v>20.168200800000001</v>
          </cell>
          <cell r="L71">
            <v>23.6653804</v>
          </cell>
          <cell r="M71">
            <v>-2.6639286089552243</v>
          </cell>
          <cell r="N71">
            <v>0.86862658057169306</v>
          </cell>
        </row>
        <row r="72">
          <cell r="B72">
            <v>6800</v>
          </cell>
          <cell r="C72">
            <v>20.275424070588237</v>
          </cell>
          <cell r="D72">
            <v>20.228365247058825</v>
          </cell>
          <cell r="E72">
            <v>20.310718188235295</v>
          </cell>
          <cell r="F72">
            <v>17.589754847058821</v>
          </cell>
          <cell r="G72">
            <v>23.074551694117652</v>
          </cell>
          <cell r="H72">
            <v>23.1627869882353</v>
          </cell>
          <cell r="I72">
            <v>23.030434047058829</v>
          </cell>
          <cell r="J72">
            <v>17.589754847058821</v>
          </cell>
          <cell r="K72">
            <v>20.168200800000001</v>
          </cell>
          <cell r="L72">
            <v>23.6653804</v>
          </cell>
          <cell r="M72">
            <v>-2.6856692235294162</v>
          </cell>
          <cell r="N72">
            <v>0.86754066330847901</v>
          </cell>
        </row>
        <row r="73">
          <cell r="B73">
            <v>6900</v>
          </cell>
          <cell r="C73">
            <v>20.27337803478261</v>
          </cell>
          <cell r="D73">
            <v>20.227001223188406</v>
          </cell>
          <cell r="E73">
            <v>20.308160643478264</v>
          </cell>
          <cell r="F73">
            <v>17.56659835942029</v>
          </cell>
          <cell r="G73">
            <v>23.073272921739132</v>
          </cell>
          <cell r="H73">
            <v>23.160229443478261</v>
          </cell>
          <cell r="I73">
            <v>23.029794660869566</v>
          </cell>
          <cell r="J73">
            <v>17.56659835942029</v>
          </cell>
          <cell r="K73">
            <v>20.168200800000001</v>
          </cell>
          <cell r="L73">
            <v>23.6653804</v>
          </cell>
          <cell r="M73">
            <v>-2.7067796753623199</v>
          </cell>
          <cell r="N73">
            <v>0.86648600589806224</v>
          </cell>
        </row>
        <row r="74">
          <cell r="B74">
            <v>7000</v>
          </cell>
          <cell r="C74">
            <v>20.271390457142861</v>
          </cell>
          <cell r="D74">
            <v>20.225676171428574</v>
          </cell>
          <cell r="E74">
            <v>20.305676171428573</v>
          </cell>
          <cell r="F74">
            <v>17.544103485714285</v>
          </cell>
          <cell r="G74">
            <v>23.072030685714289</v>
          </cell>
          <cell r="H74">
            <v>23.157744971428574</v>
          </cell>
          <cell r="I74">
            <v>23.029173542857144</v>
          </cell>
          <cell r="J74">
            <v>17.544103485714285</v>
          </cell>
          <cell r="K74">
            <v>20.168200800000001</v>
          </cell>
          <cell r="L74">
            <v>23.6653804</v>
          </cell>
          <cell r="M74">
            <v>-2.7272869714285761</v>
          </cell>
          <cell r="N74">
            <v>0.86546127769604553</v>
          </cell>
        </row>
        <row r="75">
          <cell r="B75">
            <v>7100</v>
          </cell>
          <cell r="C75">
            <v>20.269458867605636</v>
          </cell>
          <cell r="D75">
            <v>20.224388445070424</v>
          </cell>
          <cell r="E75">
            <v>20.303261684507046</v>
          </cell>
          <cell r="F75">
            <v>17.522242270422538</v>
          </cell>
          <cell r="G75">
            <v>23.070823442253523</v>
          </cell>
          <cell r="H75">
            <v>23.155330484507047</v>
          </cell>
          <cell r="I75">
            <v>23.028569921126763</v>
          </cell>
          <cell r="J75">
            <v>17.522242270422538</v>
          </cell>
          <cell r="K75">
            <v>20.168200800000001</v>
          </cell>
          <cell r="L75">
            <v>23.6653804</v>
          </cell>
          <cell r="M75">
            <v>-2.7472165971830975</v>
          </cell>
          <cell r="N75">
            <v>0.8644652225238405</v>
          </cell>
        </row>
        <row r="76">
          <cell r="B76">
            <v>7200</v>
          </cell>
          <cell r="C76">
            <v>20.267580933333335</v>
          </cell>
          <cell r="D76">
            <v>20.22313648888889</v>
          </cell>
          <cell r="E76">
            <v>20.30091426666667</v>
          </cell>
          <cell r="F76">
            <v>17.500988311111112</v>
          </cell>
          <cell r="G76">
            <v>23.069649733333339</v>
          </cell>
          <cell r="H76">
            <v>23.152983066666671</v>
          </cell>
          <cell r="I76">
            <v>23.027983066666671</v>
          </cell>
          <cell r="J76">
            <v>17.500988311111112</v>
          </cell>
          <cell r="K76">
            <v>20.168200800000001</v>
          </cell>
          <cell r="L76">
            <v>23.6653804</v>
          </cell>
          <cell r="M76">
            <v>-2.7665926222222232</v>
          </cell>
          <cell r="N76">
            <v>0.86349665353144778</v>
          </cell>
        </row>
        <row r="77">
          <cell r="B77">
            <v>7300</v>
          </cell>
          <cell r="C77">
            <v>20.265754449315068</v>
          </cell>
          <cell r="D77">
            <v>20.221918832876714</v>
          </cell>
          <cell r="E77">
            <v>20.29863116164384</v>
          </cell>
          <cell r="F77">
            <v>17.480316652054796</v>
          </cell>
          <cell r="G77">
            <v>23.068508180821922</v>
          </cell>
          <cell r="H77">
            <v>23.150699961643841</v>
          </cell>
          <cell r="I77">
            <v>23.027412290410965</v>
          </cell>
          <cell r="J77">
            <v>17.480316652054796</v>
          </cell>
          <cell r="K77">
            <v>20.168200800000001</v>
          </cell>
          <cell r="L77">
            <v>23.6653804</v>
          </cell>
          <cell r="M77">
            <v>-2.785437797260272</v>
          </cell>
          <cell r="N77">
            <v>0.86255444847974005</v>
          </cell>
        </row>
        <row r="78">
          <cell r="B78">
            <v>7400</v>
          </cell>
          <cell r="C78">
            <v>20.263977329729734</v>
          </cell>
          <cell r="D78">
            <v>20.220734086486491</v>
          </cell>
          <cell r="E78">
            <v>20.296409762162163</v>
          </cell>
          <cell r="F78">
            <v>17.460203686486487</v>
          </cell>
          <cell r="G78">
            <v>23.067397481081084</v>
          </cell>
          <cell r="H78">
            <v>23.148478562162165</v>
          </cell>
          <cell r="I78">
            <v>23.026856940540544</v>
          </cell>
          <cell r="J78">
            <v>17.460203686486487</v>
          </cell>
          <cell r="K78">
            <v>20.168200800000001</v>
          </cell>
          <cell r="L78">
            <v>23.6653804</v>
          </cell>
          <cell r="M78">
            <v>-2.8037736432432467</v>
          </cell>
          <cell r="N78">
            <v>0.86163754540280857</v>
          </cell>
        </row>
        <row r="79">
          <cell r="B79">
            <v>7500</v>
          </cell>
          <cell r="C79">
            <v>20.262247600000002</v>
          </cell>
          <cell r="D79">
            <v>20.219580933333337</v>
          </cell>
          <cell r="E79">
            <v>20.294247600000002</v>
          </cell>
          <cell r="F79">
            <v>17.440627066666668</v>
          </cell>
          <cell r="G79">
            <v>23.066316400000002</v>
          </cell>
          <cell r="H79">
            <v>23.146316400000003</v>
          </cell>
          <cell r="I79">
            <v>23.026316400000002</v>
          </cell>
          <cell r="J79">
            <v>17.440627066666668</v>
          </cell>
          <cell r="K79">
            <v>20.168200800000001</v>
          </cell>
          <cell r="L79">
            <v>23.6653804</v>
          </cell>
          <cell r="M79">
            <v>-2.8216205333333342</v>
          </cell>
          <cell r="N79">
            <v>0.86074493861513501</v>
          </cell>
        </row>
        <row r="80">
          <cell r="B80">
            <v>7600</v>
          </cell>
          <cell r="C80">
            <v>20.260563389473688</v>
          </cell>
          <cell r="D80">
            <v>20.218458126315792</v>
          </cell>
          <cell r="E80">
            <v>20.292142336842108</v>
          </cell>
          <cell r="F80">
            <v>17.421565621052629</v>
          </cell>
          <cell r="G80">
            <v>23.065263768421055</v>
          </cell>
          <cell r="H80">
            <v>23.14421113684211</v>
          </cell>
          <cell r="I80">
            <v>23.025790084210531</v>
          </cell>
          <cell r="J80">
            <v>17.421565621052629</v>
          </cell>
          <cell r="K80">
            <v>20.168200800000001</v>
          </cell>
          <cell r="L80">
            <v>23.6653804</v>
          </cell>
          <cell r="M80">
            <v>-2.8389977684210592</v>
          </cell>
          <cell r="N80">
            <v>0.85987567503201556</v>
          </cell>
        </row>
        <row r="81">
          <cell r="B81">
            <v>7700</v>
          </cell>
          <cell r="C81">
            <v>20.258922924675325</v>
          </cell>
          <cell r="D81">
            <v>20.217364483116885</v>
          </cell>
          <cell r="E81">
            <v>20.290091755844156</v>
          </cell>
          <cell r="F81">
            <v>17.402999277922078</v>
          </cell>
          <cell r="G81">
            <v>23.064238477922082</v>
          </cell>
          <cell r="H81">
            <v>23.142160555844161</v>
          </cell>
          <cell r="I81">
            <v>23.025277438961044</v>
          </cell>
          <cell r="J81">
            <v>17.402999277922078</v>
          </cell>
          <cell r="K81">
            <v>20.168200800000001</v>
          </cell>
          <cell r="L81">
            <v>23.6653804</v>
          </cell>
          <cell r="M81">
            <v>-2.8559236467532472</v>
          </cell>
          <cell r="N81">
            <v>0.85902885077494728</v>
          </cell>
        </row>
        <row r="82">
          <cell r="B82">
            <v>7800</v>
          </cell>
          <cell r="C82">
            <v>20.257324523076925</v>
          </cell>
          <cell r="D82">
            <v>20.216298882051284</v>
          </cell>
          <cell r="E82">
            <v>20.288093753846155</v>
          </cell>
          <cell r="F82">
            <v>17.384908994871793</v>
          </cell>
          <cell r="G82">
            <v>23.06323947692308</v>
          </cell>
          <cell r="H82">
            <v>23.140162553846157</v>
          </cell>
          <cell r="I82">
            <v>23.02477793846154</v>
          </cell>
          <cell r="J82">
            <v>17.384908994871793</v>
          </cell>
          <cell r="K82">
            <v>20.168200800000001</v>
          </cell>
          <cell r="L82">
            <v>23.6653804</v>
          </cell>
          <cell r="M82">
            <v>-2.8724155282051314</v>
          </cell>
          <cell r="N82">
            <v>0.85820360803654472</v>
          </cell>
        </row>
        <row r="83">
          <cell r="B83">
            <v>7900</v>
          </cell>
          <cell r="C83">
            <v>20.255766587341775</v>
          </cell>
          <cell r="D83">
            <v>20.21526025822785</v>
          </cell>
          <cell r="E83">
            <v>20.286146334177218</v>
          </cell>
          <cell r="F83">
            <v>17.367276693670885</v>
          </cell>
          <cell r="G83">
            <v>23.062265767088611</v>
          </cell>
          <cell r="H83">
            <v>23.138215134177219</v>
          </cell>
          <cell r="I83">
            <v>23.024291083544306</v>
          </cell>
          <cell r="J83">
            <v>17.367276693670885</v>
          </cell>
          <cell r="K83">
            <v>20.168200800000001</v>
          </cell>
          <cell r="L83">
            <v>23.6653804</v>
          </cell>
          <cell r="M83">
            <v>-2.88848989367089</v>
          </cell>
          <cell r="N83">
            <v>0.85739913218214292</v>
          </cell>
        </row>
        <row r="84">
          <cell r="B84">
            <v>8000</v>
          </cell>
          <cell r="C84">
            <v>20.254247600000003</v>
          </cell>
          <cell r="D84">
            <v>20.214247600000004</v>
          </cell>
          <cell r="E84">
            <v>20.284247600000004</v>
          </cell>
          <cell r="F84">
            <v>17.350085200000002</v>
          </cell>
          <cell r="G84">
            <v>23.061316400000003</v>
          </cell>
          <cell r="H84">
            <v>23.136316400000002</v>
          </cell>
          <cell r="I84">
            <v>23.023816400000005</v>
          </cell>
          <cell r="J84">
            <v>17.350085200000002</v>
          </cell>
          <cell r="K84">
            <v>20.168200800000001</v>
          </cell>
          <cell r="L84">
            <v>23.6653804</v>
          </cell>
          <cell r="M84">
            <v>-2.9041624000000006</v>
          </cell>
          <cell r="N84">
            <v>0.85661464906748741</v>
          </cell>
        </row>
        <row r="85">
          <cell r="B85">
            <v>8100</v>
          </cell>
          <cell r="C85">
            <v>20.252766118518519</v>
          </cell>
          <cell r="D85">
            <v>20.213259945679013</v>
          </cell>
          <cell r="E85">
            <v>20.282395748148151</v>
          </cell>
          <cell r="F85">
            <v>17.333318187654317</v>
          </cell>
          <cell r="G85">
            <v>23.060390474074079</v>
          </cell>
          <cell r="H85">
            <v>23.134464548148152</v>
          </cell>
          <cell r="I85">
            <v>23.023353437037041</v>
          </cell>
          <cell r="J85">
            <v>17.333318187654317</v>
          </cell>
          <cell r="K85">
            <v>20.168200800000001</v>
          </cell>
          <cell r="L85">
            <v>23.6653804</v>
          </cell>
          <cell r="M85">
            <v>-2.9194479308642016</v>
          </cell>
          <cell r="N85">
            <v>0.85584942255395191</v>
          </cell>
        </row>
        <row r="86">
          <cell r="B86">
            <v>8200</v>
          </cell>
          <cell r="C86">
            <v>20.251320770731709</v>
          </cell>
          <cell r="D86">
            <v>20.212296380487807</v>
          </cell>
          <cell r="E86">
            <v>20.280589063414634</v>
          </cell>
          <cell r="F86">
            <v>17.316960126829272</v>
          </cell>
          <cell r="G86">
            <v>23.059487131707321</v>
          </cell>
          <cell r="H86">
            <v>23.132657863414639</v>
          </cell>
          <cell r="I86">
            <v>23.022901765853664</v>
          </cell>
          <cell r="J86">
            <v>17.316960126829272</v>
          </cell>
          <cell r="K86">
            <v>20.168200800000001</v>
          </cell>
          <cell r="L86">
            <v>23.6653804</v>
          </cell>
          <cell r="M86">
            <v>-2.934360643902437</v>
          </cell>
          <cell r="N86">
            <v>0.85510275220452125</v>
          </cell>
        </row>
        <row r="87">
          <cell r="B87">
            <v>8300</v>
          </cell>
          <cell r="C87">
            <v>20.249910250602412</v>
          </cell>
          <cell r="D87">
            <v>20.211356033734944</v>
          </cell>
          <cell r="E87">
            <v>20.278825913253016</v>
          </cell>
          <cell r="F87">
            <v>17.300996236144577</v>
          </cell>
          <cell r="G87">
            <v>23.058605556626507</v>
          </cell>
          <cell r="H87">
            <v>23.130894713253014</v>
          </cell>
          <cell r="I87">
            <v>23.022460978313255</v>
          </cell>
          <cell r="J87">
            <v>17.300996236144577</v>
          </cell>
          <cell r="K87">
            <v>20.168200800000001</v>
          </cell>
          <cell r="L87">
            <v>23.6653804</v>
          </cell>
          <cell r="M87">
            <v>-2.9489140144578343</v>
          </cell>
          <cell r="N87">
            <v>0.85437397114537295</v>
          </cell>
        </row>
        <row r="88">
          <cell r="B88">
            <v>8400</v>
          </cell>
          <cell r="C88">
            <v>20.248533314285716</v>
          </cell>
          <cell r="D88">
            <v>20.210438076190478</v>
          </cell>
          <cell r="E88">
            <v>20.277104742857144</v>
          </cell>
          <cell r="F88">
            <v>17.285412438095239</v>
          </cell>
          <cell r="G88">
            <v>23.057744971428573</v>
          </cell>
          <cell r="H88">
            <v>23.129173542857146</v>
          </cell>
          <cell r="I88">
            <v>23.022030685714288</v>
          </cell>
          <cell r="J88">
            <v>17.285412438095239</v>
          </cell>
          <cell r="K88">
            <v>20.168200800000001</v>
          </cell>
          <cell r="L88">
            <v>23.6653804</v>
          </cell>
          <cell r="M88">
            <v>-2.9631208761904766</v>
          </cell>
          <cell r="N88">
            <v>0.85366244407934777</v>
          </cell>
        </row>
        <row r="89">
          <cell r="B89">
            <v>8500</v>
          </cell>
          <cell r="C89">
            <v>20.24718877647059</v>
          </cell>
          <cell r="D89">
            <v>20.20954171764706</v>
          </cell>
          <cell r="E89">
            <v>20.275424070588237</v>
          </cell>
          <cell r="F89">
            <v>17.270195317647062</v>
          </cell>
          <cell r="G89">
            <v>23.056904635294121</v>
          </cell>
          <cell r="H89">
            <v>23.127492870588238</v>
          </cell>
          <cell r="I89">
            <v>23.021610517647062</v>
          </cell>
          <cell r="J89">
            <v>17.270195317647062</v>
          </cell>
          <cell r="K89">
            <v>20.168200800000001</v>
          </cell>
          <cell r="L89">
            <v>23.6653804</v>
          </cell>
          <cell r="M89">
            <v>-2.9769934588235287</v>
          </cell>
          <cell r="N89">
            <v>0.85296756543885666</v>
          </cell>
        </row>
        <row r="90">
          <cell r="B90">
            <v>8600</v>
          </cell>
          <cell r="C90">
            <v>20.245875506976745</v>
          </cell>
          <cell r="D90">
            <v>20.208666204651166</v>
          </cell>
          <cell r="E90">
            <v>20.273782483720932</v>
          </cell>
          <cell r="F90">
            <v>17.25533208372093</v>
          </cell>
          <cell r="G90">
            <v>23.05608384186047</v>
          </cell>
          <cell r="H90">
            <v>23.125851283720934</v>
          </cell>
          <cell r="I90">
            <v>23.021200120930239</v>
          </cell>
          <cell r="J90">
            <v>17.25533208372093</v>
          </cell>
          <cell r="K90">
            <v>20.168200800000001</v>
          </cell>
          <cell r="L90">
            <v>23.6653804</v>
          </cell>
          <cell r="M90">
            <v>-2.990543423255815</v>
          </cell>
          <cell r="N90">
            <v>0.85228875766694945</v>
          </cell>
        </row>
        <row r="92">
          <cell r="B92" t="str">
            <v>metszéspont</v>
          </cell>
          <cell r="F92">
            <v>2391.1949775418925</v>
          </cell>
        </row>
      </sheetData>
      <sheetData sheetId="6">
        <row r="1">
          <cell r="B1" t="str">
            <v>Főgáz</v>
          </cell>
        </row>
      </sheetData>
      <sheetData sheetId="7" refreshError="1">
        <row r="1">
          <cell r="B1" t="str">
            <v>Főgáz</v>
          </cell>
          <cell r="C1" t="str">
            <v>Főgáz</v>
          </cell>
        </row>
        <row r="2">
          <cell r="B2" t="str">
            <v>1996. évi fogyasztás</v>
          </cell>
          <cell r="C2" t="str">
            <v>1996. évi fogyasztás</v>
          </cell>
          <cell r="D2" t="str">
            <v>lekötött teljesítmény</v>
          </cell>
          <cell r="E2" t="str">
            <v>lekötött teljesítmény</v>
          </cell>
          <cell r="F2" t="str">
            <v>kihasználási óraszám</v>
          </cell>
          <cell r="G2" t="str">
            <v>gázmérő</v>
          </cell>
          <cell r="H2" t="str">
            <v>Éves számla</v>
          </cell>
          <cell r="I2" t="str">
            <v>átlagár</v>
          </cell>
          <cell r="J2" t="str">
            <v>alapdíj</v>
          </cell>
          <cell r="K2" t="str">
            <v>gázdíj</v>
          </cell>
          <cell r="L2" t="str">
            <v>alapdíj nyomással korr</v>
          </cell>
          <cell r="M2" t="str">
            <v>jelenlegi  (optimális választást feltételezve)</v>
          </cell>
          <cell r="O2" t="str">
            <v>új</v>
          </cell>
          <cell r="P2" t="str">
            <v>különbség</v>
          </cell>
          <cell r="R2" t="str">
            <v>nyomás</v>
          </cell>
        </row>
        <row r="3">
          <cell r="H3" t="str">
            <v>gázmérő szerint</v>
          </cell>
          <cell r="M3" t="str">
            <v>ÁC/TD</v>
          </cell>
          <cell r="N3" t="str">
            <v>tarifarendszer éves számla</v>
          </cell>
          <cell r="P3" t="str">
            <v xml:space="preserve"> </v>
          </cell>
          <cell r="R3" t="str">
            <v>bar</v>
          </cell>
        </row>
        <row r="4">
          <cell r="B4" t="str">
            <v>m3</v>
          </cell>
          <cell r="C4" t="str">
            <v>em3</v>
          </cell>
          <cell r="D4" t="str">
            <v>m3/h</v>
          </cell>
          <cell r="E4" t="str">
            <v>m3/h</v>
          </cell>
          <cell r="F4" t="str">
            <v>h/év</v>
          </cell>
          <cell r="G4" t="str">
            <v>m3/h</v>
          </cell>
          <cell r="H4" t="str">
            <v>MFt</v>
          </cell>
          <cell r="I4" t="str">
            <v>Ft/m3</v>
          </cell>
          <cell r="J4" t="str">
            <v>MFt</v>
          </cell>
          <cell r="K4" t="str">
            <v>MFt</v>
          </cell>
          <cell r="L4" t="str">
            <v>MFt</v>
          </cell>
          <cell r="N4" t="str">
            <v>MFt</v>
          </cell>
          <cell r="O4" t="str">
            <v>MFt</v>
          </cell>
          <cell r="P4" t="str">
            <v>MFt</v>
          </cell>
          <cell r="Q4" t="str">
            <v>%</v>
          </cell>
        </row>
        <row r="5">
          <cell r="A5" t="str">
            <v>FŐ1</v>
          </cell>
          <cell r="B5">
            <v>3520768</v>
          </cell>
          <cell r="C5">
            <v>3520.768</v>
          </cell>
          <cell r="D5">
            <v>1200</v>
          </cell>
          <cell r="E5">
            <v>1200</v>
          </cell>
          <cell r="F5">
            <v>2933.9733333333334</v>
          </cell>
          <cell r="G5">
            <v>650</v>
          </cell>
          <cell r="H5">
            <v>0.69488801465415673</v>
          </cell>
          <cell r="I5">
            <v>197.36830562370389</v>
          </cell>
          <cell r="J5">
            <v>0.624</v>
          </cell>
          <cell r="K5">
            <v>7.0888014654156811E-2</v>
          </cell>
          <cell r="L5">
            <v>0.93600000000000005</v>
          </cell>
          <cell r="M5" t="str">
            <v>TD</v>
          </cell>
          <cell r="N5">
            <v>69.34199996712961</v>
          </cell>
          <cell r="O5">
            <v>69.34199996712961</v>
          </cell>
          <cell r="P5">
            <v>0</v>
          </cell>
          <cell r="Q5">
            <v>0</v>
          </cell>
          <cell r="R5">
            <v>1.5</v>
          </cell>
        </row>
        <row r="6">
          <cell r="A6" t="str">
            <v>FŐ2</v>
          </cell>
          <cell r="B6">
            <v>79837339</v>
          </cell>
          <cell r="C6">
            <v>79837.339000000007</v>
          </cell>
          <cell r="D6">
            <v>22000</v>
          </cell>
          <cell r="E6">
            <v>22000</v>
          </cell>
          <cell r="F6">
            <v>3628.9699545454546</v>
          </cell>
          <cell r="G6">
            <v>6000</v>
          </cell>
          <cell r="H6">
            <v>7.3674647511511369</v>
          </cell>
          <cell r="I6">
            <v>92.280940765712856</v>
          </cell>
          <cell r="J6">
            <v>5.76</v>
          </cell>
          <cell r="K6">
            <v>1.6074647511511366</v>
          </cell>
          <cell r="L6">
            <v>36.863999999999997</v>
          </cell>
          <cell r="M6" t="str">
            <v>TD</v>
          </cell>
          <cell r="N6">
            <v>1515.7858362498907</v>
          </cell>
          <cell r="O6">
            <v>1515.7858362498907</v>
          </cell>
          <cell r="P6">
            <v>0</v>
          </cell>
          <cell r="Q6">
            <v>0</v>
          </cell>
          <cell r="R6">
            <v>6.4</v>
          </cell>
        </row>
        <row r="7">
          <cell r="A7" t="str">
            <v>FŐ3</v>
          </cell>
          <cell r="B7">
            <v>37050268</v>
          </cell>
          <cell r="C7">
            <v>37050.267999999996</v>
          </cell>
          <cell r="D7">
            <v>13060</v>
          </cell>
          <cell r="E7">
            <v>13060</v>
          </cell>
          <cell r="F7">
            <v>2836.927105666156</v>
          </cell>
          <cell r="G7">
            <v>1600</v>
          </cell>
          <cell r="H7">
            <v>2.2819792695583572</v>
          </cell>
          <cell r="I7">
            <v>61.591437599273434</v>
          </cell>
          <cell r="J7">
            <v>1.536</v>
          </cell>
          <cell r="K7">
            <v>0.74597926955835681</v>
          </cell>
          <cell r="L7">
            <v>9.8303999999999991</v>
          </cell>
          <cell r="M7" t="str">
            <v>TD</v>
          </cell>
          <cell r="N7">
            <v>734.40351354452946</v>
          </cell>
          <cell r="O7">
            <v>734.40351354452946</v>
          </cell>
          <cell r="P7">
            <v>0</v>
          </cell>
          <cell r="Q7">
            <v>0</v>
          </cell>
          <cell r="R7">
            <v>6.4</v>
          </cell>
        </row>
        <row r="8">
          <cell r="A8" t="str">
            <v>FŐ4</v>
          </cell>
          <cell r="B8">
            <v>38001717</v>
          </cell>
          <cell r="C8">
            <v>38001.716999999997</v>
          </cell>
          <cell r="D8">
            <v>13900</v>
          </cell>
          <cell r="E8">
            <v>13900</v>
          </cell>
          <cell r="F8">
            <v>2733.9364748201438</v>
          </cell>
          <cell r="G8">
            <v>2500</v>
          </cell>
          <cell r="H8">
            <v>3.1651359793031291</v>
          </cell>
          <cell r="I8">
            <v>83.289288726168067</v>
          </cell>
          <cell r="J8">
            <v>2.4</v>
          </cell>
          <cell r="K8">
            <v>0.76513597930312927</v>
          </cell>
          <cell r="L8">
            <v>15.36</v>
          </cell>
          <cell r="M8" t="str">
            <v>TD</v>
          </cell>
          <cell r="N8">
            <v>758.74566539051227</v>
          </cell>
          <cell r="O8">
            <v>758.74566539051227</v>
          </cell>
          <cell r="P8">
            <v>0</v>
          </cell>
          <cell r="Q8">
            <v>0</v>
          </cell>
          <cell r="R8">
            <v>6.4</v>
          </cell>
        </row>
        <row r="9">
          <cell r="A9" t="str">
            <v>FŐ5</v>
          </cell>
          <cell r="B9">
            <v>7874403</v>
          </cell>
          <cell r="C9">
            <v>7874.4030000000002</v>
          </cell>
          <cell r="D9">
            <v>2680</v>
          </cell>
          <cell r="E9">
            <v>2680</v>
          </cell>
          <cell r="F9">
            <v>2938.2100746268657</v>
          </cell>
          <cell r="G9">
            <v>400</v>
          </cell>
          <cell r="H9">
            <v>0.54254517970418281</v>
          </cell>
          <cell r="I9">
            <v>68.899849258944812</v>
          </cell>
          <cell r="J9">
            <v>0.38400000000000001</v>
          </cell>
          <cell r="K9">
            <v>0.1585451797041828</v>
          </cell>
          <cell r="L9">
            <v>2.4575999999999998</v>
          </cell>
          <cell r="M9" t="str">
            <v>TD</v>
          </cell>
          <cell r="N9">
            <v>155.04538007155162</v>
          </cell>
          <cell r="O9">
            <v>155.04538007155159</v>
          </cell>
          <cell r="P9">
            <v>0</v>
          </cell>
          <cell r="Q9">
            <v>0</v>
          </cell>
          <cell r="R9">
            <v>6.4</v>
          </cell>
        </row>
        <row r="10">
          <cell r="A10" t="str">
            <v>FŐ6</v>
          </cell>
          <cell r="B10">
            <v>15923125</v>
          </cell>
          <cell r="C10">
            <v>15923.125</v>
          </cell>
          <cell r="D10">
            <v>5500</v>
          </cell>
          <cell r="E10">
            <v>5500</v>
          </cell>
          <cell r="F10">
            <v>2895.1136363636365</v>
          </cell>
          <cell r="G10">
            <v>1000</v>
          </cell>
          <cell r="H10">
            <v>1.2806001413157502</v>
          </cell>
          <cell r="I10">
            <v>80.423920638426821</v>
          </cell>
          <cell r="J10">
            <v>0.96</v>
          </cell>
          <cell r="K10">
            <v>0.32060014131575004</v>
          </cell>
          <cell r="L10">
            <v>6.1440000000000001</v>
          </cell>
          <cell r="M10" t="str">
            <v>TD</v>
          </cell>
          <cell r="N10">
            <v>314.39956549025004</v>
          </cell>
          <cell r="O10">
            <v>314.39956549024998</v>
          </cell>
          <cell r="P10">
            <v>0</v>
          </cell>
          <cell r="Q10">
            <v>0</v>
          </cell>
          <cell r="R10">
            <v>6.4</v>
          </cell>
        </row>
        <row r="11">
          <cell r="A11" t="str">
            <v>FŐ7</v>
          </cell>
          <cell r="B11">
            <v>1298857</v>
          </cell>
          <cell r="C11">
            <v>1298.857</v>
          </cell>
          <cell r="D11">
            <v>440</v>
          </cell>
          <cell r="E11">
            <v>440</v>
          </cell>
          <cell r="F11">
            <v>2951.9477272727272</v>
          </cell>
          <cell r="G11">
            <v>400</v>
          </cell>
          <cell r="H11">
            <v>0.41015150843499321</v>
          </cell>
          <cell r="I11">
            <v>315.77880277428017</v>
          </cell>
          <cell r="J11">
            <v>0.38400000000000001</v>
          </cell>
          <cell r="K11">
            <v>2.6151508434993202E-2</v>
          </cell>
          <cell r="L11">
            <v>0.42240000000000005</v>
          </cell>
          <cell r="M11" t="str">
            <v>TD</v>
          </cell>
          <cell r="N11">
            <v>25.551876112920397</v>
          </cell>
          <cell r="O11">
            <v>25.5518761129204</v>
          </cell>
          <cell r="P11">
            <v>0</v>
          </cell>
          <cell r="Q11">
            <v>0</v>
          </cell>
          <cell r="R11">
            <v>1.1000000000000001</v>
          </cell>
        </row>
        <row r="12">
          <cell r="A12" t="str">
            <v>FŐ8</v>
          </cell>
          <cell r="B12">
            <v>6866417</v>
          </cell>
          <cell r="C12">
            <v>6866.4170000000004</v>
          </cell>
          <cell r="D12">
            <v>4000</v>
          </cell>
          <cell r="E12">
            <v>4000</v>
          </cell>
          <cell r="F12">
            <v>1716.6042500000001</v>
          </cell>
          <cell r="G12">
            <v>2500</v>
          </cell>
          <cell r="H12">
            <v>2.538250140002849</v>
          </cell>
          <cell r="I12">
            <v>369.66151924691565</v>
          </cell>
          <cell r="J12">
            <v>2.4</v>
          </cell>
          <cell r="K12">
            <v>0.13825014000284921</v>
          </cell>
          <cell r="L12">
            <v>3.6</v>
          </cell>
          <cell r="M12" t="str">
            <v>ÁC</v>
          </cell>
          <cell r="N12">
            <v>138.48327683253362</v>
          </cell>
          <cell r="O12">
            <v>153.2675427813524</v>
          </cell>
          <cell r="P12">
            <v>14.784265948818785</v>
          </cell>
          <cell r="Q12">
            <v>0.10675849306120355</v>
          </cell>
          <cell r="R12">
            <v>1.5</v>
          </cell>
        </row>
        <row r="13">
          <cell r="A13" t="str">
            <v>FŐ9</v>
          </cell>
          <cell r="B13">
            <v>939165</v>
          </cell>
          <cell r="C13">
            <v>939.16499999999996</v>
          </cell>
          <cell r="D13">
            <v>489</v>
          </cell>
          <cell r="E13">
            <v>489</v>
          </cell>
          <cell r="F13">
            <v>1920.5828220858896</v>
          </cell>
          <cell r="G13">
            <v>650</v>
          </cell>
          <cell r="H13">
            <v>0.64290938064725389</v>
          </cell>
          <cell r="I13">
            <v>684.5542376975867</v>
          </cell>
          <cell r="J13">
            <v>0.624</v>
          </cell>
          <cell r="K13">
            <v>1.8909380647254E-2</v>
          </cell>
          <cell r="L13">
            <v>0.68640000000000001</v>
          </cell>
          <cell r="M13" t="str">
            <v>ÁC</v>
          </cell>
          <cell r="N13">
            <v>18.941268304331999</v>
          </cell>
          <cell r="O13">
            <v>20.332083219737999</v>
          </cell>
          <cell r="P13">
            <v>1.3908149154060006</v>
          </cell>
          <cell r="Q13">
            <v>7.3427760647258866E-2</v>
          </cell>
          <cell r="R13">
            <v>1.1000000000000001</v>
          </cell>
        </row>
        <row r="14">
          <cell r="A14" t="str">
            <v>FŐ10</v>
          </cell>
          <cell r="B14">
            <v>465495</v>
          </cell>
          <cell r="C14">
            <v>465.495</v>
          </cell>
          <cell r="D14">
            <v>180</v>
          </cell>
          <cell r="E14">
            <v>180</v>
          </cell>
          <cell r="F14">
            <v>2586.0833333333335</v>
          </cell>
          <cell r="G14">
            <v>400</v>
          </cell>
          <cell r="H14">
            <v>0.39337239158656195</v>
          </cell>
          <cell r="I14">
            <v>845.06254972999056</v>
          </cell>
          <cell r="J14">
            <v>0.38400000000000001</v>
          </cell>
          <cell r="K14">
            <v>9.3723915865619994E-3</v>
          </cell>
          <cell r="L14">
            <v>0.42240000000000005</v>
          </cell>
          <cell r="M14" t="str">
            <v>TD</v>
          </cell>
          <cell r="N14">
            <v>9.3998804368139997</v>
          </cell>
          <cell r="O14">
            <v>9.3998804368140014</v>
          </cell>
          <cell r="P14">
            <v>0</v>
          </cell>
          <cell r="Q14">
            <v>0</v>
          </cell>
          <cell r="R14">
            <v>1.1000000000000001</v>
          </cell>
        </row>
        <row r="15">
          <cell r="A15" t="str">
            <v>FŐ11</v>
          </cell>
          <cell r="B15">
            <v>539783</v>
          </cell>
          <cell r="C15">
            <v>539.78300000000002</v>
          </cell>
          <cell r="D15">
            <v>388</v>
          </cell>
          <cell r="E15">
            <v>388</v>
          </cell>
          <cell r="F15">
            <v>1391.1932989690722</v>
          </cell>
          <cell r="G15">
            <v>250</v>
          </cell>
          <cell r="H15">
            <v>0.25086812457227081</v>
          </cell>
          <cell r="I15">
            <v>464.75736466741415</v>
          </cell>
          <cell r="J15">
            <v>0.24</v>
          </cell>
          <cell r="K15">
            <v>1.08681245722708E-2</v>
          </cell>
          <cell r="L15">
            <v>0.26400000000000001</v>
          </cell>
          <cell r="M15" t="str">
            <v>ÁC</v>
          </cell>
          <cell r="N15">
            <v>10.8864519324264</v>
          </cell>
          <cell r="O15">
            <v>12.8478159452876</v>
          </cell>
          <cell r="P15">
            <v>1.9613640128611998</v>
          </cell>
          <cell r="Q15">
            <v>0.18016558792852222</v>
          </cell>
          <cell r="R15">
            <v>1.1000000000000001</v>
          </cell>
        </row>
        <row r="16">
          <cell r="A16" t="str">
            <v>FŐ12</v>
          </cell>
          <cell r="B16">
            <v>132501</v>
          </cell>
          <cell r="C16">
            <v>132.501</v>
          </cell>
          <cell r="D16">
            <v>53</v>
          </cell>
          <cell r="E16">
            <v>53</v>
          </cell>
          <cell r="F16">
            <v>2500.0188679245284</v>
          </cell>
          <cell r="G16">
            <v>65</v>
          </cell>
          <cell r="H16">
            <v>6.5067807941247599E-2</v>
          </cell>
          <cell r="I16">
            <v>491.07408956345688</v>
          </cell>
          <cell r="J16">
            <v>6.2399999999999997E-2</v>
          </cell>
          <cell r="K16">
            <v>2.6678079412476006E-3</v>
          </cell>
          <cell r="L16">
            <v>6.2399999999999997E-2</v>
          </cell>
          <cell r="M16" t="str">
            <v>ÁC</v>
          </cell>
          <cell r="N16">
            <v>2.6723067742008002</v>
          </cell>
          <cell r="O16">
            <v>2.7302079412476004</v>
          </cell>
          <cell r="P16">
            <v>5.790116704680015E-2</v>
          </cell>
          <cell r="Q16">
            <v>2.1667110829413083E-2</v>
          </cell>
          <cell r="R16">
            <v>1</v>
          </cell>
        </row>
        <row r="17">
          <cell r="A17" t="str">
            <v>FŐ13</v>
          </cell>
          <cell r="B17">
            <v>114141</v>
          </cell>
          <cell r="C17">
            <v>114.14100000000001</v>
          </cell>
          <cell r="D17">
            <v>50</v>
          </cell>
          <cell r="E17">
            <v>50</v>
          </cell>
          <cell r="F17">
            <v>2282.8200000000002</v>
          </cell>
          <cell r="G17">
            <v>50</v>
          </cell>
          <cell r="H17">
            <v>5.02981431553116E-2</v>
          </cell>
          <cell r="I17">
            <v>440.66674687720973</v>
          </cell>
          <cell r="J17">
            <v>4.8000000000000001E-2</v>
          </cell>
          <cell r="K17">
            <v>2.2981431553116003E-3</v>
          </cell>
          <cell r="L17">
            <v>4.8000000000000001E-2</v>
          </cell>
          <cell r="M17" t="str">
            <v>ÁC</v>
          </cell>
          <cell r="N17">
            <v>2.3020186075128004</v>
          </cell>
          <cell r="O17">
            <v>2.3461431553116006</v>
          </cell>
          <cell r="P17">
            <v>4.4124547798800151E-2</v>
          </cell>
          <cell r="Q17">
            <v>1.9167763307732066E-2</v>
          </cell>
          <cell r="R17">
            <v>1</v>
          </cell>
        </row>
        <row r="18">
          <cell r="A18" t="str">
            <v>FŐ14</v>
          </cell>
          <cell r="B18">
            <v>94370</v>
          </cell>
          <cell r="C18">
            <v>94.37</v>
          </cell>
          <cell r="D18">
            <v>50</v>
          </cell>
          <cell r="E18">
            <v>50</v>
          </cell>
          <cell r="F18">
            <v>1887.4</v>
          </cell>
          <cell r="G18">
            <v>50</v>
          </cell>
          <cell r="H18">
            <v>4.9900068946011997E-2</v>
          </cell>
          <cell r="I18">
            <v>528.77046673743769</v>
          </cell>
          <cell r="J18">
            <v>4.8000000000000001E-2</v>
          </cell>
          <cell r="K18">
            <v>1.9000689460120003E-3</v>
          </cell>
          <cell r="L18">
            <v>4.8000000000000001E-2</v>
          </cell>
          <cell r="M18" t="str">
            <v>ÁC</v>
          </cell>
          <cell r="N18">
            <v>1.9032731094960003</v>
          </cell>
          <cell r="O18">
            <v>1.9480689460120002</v>
          </cell>
          <cell r="P18">
            <v>4.4795836515999943E-2</v>
          </cell>
          <cell r="Q18">
            <v>2.353621048524257E-2</v>
          </cell>
          <cell r="R18">
            <v>1</v>
          </cell>
        </row>
        <row r="19">
          <cell r="B19">
            <v>192658349</v>
          </cell>
          <cell r="C19">
            <v>192658.34899999996</v>
          </cell>
          <cell r="D19">
            <v>63990</v>
          </cell>
          <cell r="E19">
            <v>63990</v>
          </cell>
          <cell r="F19">
            <v>3010.7571339271753</v>
          </cell>
          <cell r="G19">
            <v>16515</v>
          </cell>
          <cell r="N19">
            <v>3757.8623128240997</v>
          </cell>
          <cell r="O19">
            <v>3776.1455792525471</v>
          </cell>
          <cell r="P19">
            <v>18.283266428447586</v>
          </cell>
          <cell r="Q19">
            <v>4.8653369672575497E-3</v>
          </cell>
        </row>
        <row r="20">
          <cell r="B20" t="str">
            <v>TIGÁZ</v>
          </cell>
          <cell r="C20" t="str">
            <v>TIGÁZ</v>
          </cell>
          <cell r="D20" t="str">
            <v>MJ/h</v>
          </cell>
        </row>
        <row r="21">
          <cell r="A21" t="str">
            <v>TI1</v>
          </cell>
          <cell r="B21">
            <v>179</v>
          </cell>
          <cell r="C21">
            <v>179</v>
          </cell>
          <cell r="D21">
            <v>4080</v>
          </cell>
          <cell r="E21">
            <v>120.16540414452834</v>
          </cell>
          <cell r="F21">
            <v>1489.613431372549</v>
          </cell>
          <cell r="G21">
            <v>65</v>
          </cell>
          <cell r="H21">
            <v>3.6664303203999999</v>
          </cell>
          <cell r="I21">
            <v>20.482850951955307</v>
          </cell>
          <cell r="J21">
            <v>6.2399999999999997E-2</v>
          </cell>
          <cell r="K21">
            <v>3.6040303204000002</v>
          </cell>
          <cell r="L21">
            <v>0.1153587879787472</v>
          </cell>
          <cell r="M21" t="str">
            <v>ÁC</v>
          </cell>
          <cell r="N21">
            <v>3.6101079432000001</v>
          </cell>
          <cell r="O21">
            <v>3.7193891083787474</v>
          </cell>
          <cell r="P21">
            <v>0.10928116517874731</v>
          </cell>
          <cell r="Q21">
            <v>3.0270885773537426E-2</v>
          </cell>
          <cell r="R21">
            <v>1.848698525300436</v>
          </cell>
        </row>
        <row r="22">
          <cell r="A22" t="str">
            <v>TI2</v>
          </cell>
          <cell r="B22">
            <v>456</v>
          </cell>
          <cell r="C22">
            <v>456</v>
          </cell>
          <cell r="D22">
            <v>6120</v>
          </cell>
          <cell r="E22">
            <v>180.24810621679251</v>
          </cell>
          <cell r="F22">
            <v>2529.8462745098041</v>
          </cell>
          <cell r="G22">
            <v>65</v>
          </cell>
          <cell r="H22">
            <v>9.2436169055999997</v>
          </cell>
          <cell r="I22">
            <v>20.271089705263158</v>
          </cell>
          <cell r="J22">
            <v>6.2399999999999997E-2</v>
          </cell>
          <cell r="K22">
            <v>9.1812169055999995</v>
          </cell>
          <cell r="L22">
            <v>0.17303818196812082</v>
          </cell>
          <cell r="M22" t="str">
            <v>ÁC</v>
          </cell>
          <cell r="N22">
            <v>9.1966995648000012</v>
          </cell>
          <cell r="O22">
            <v>9.3542550875681201</v>
          </cell>
          <cell r="P22">
            <v>0.15755552276811891</v>
          </cell>
          <cell r="Q22">
            <v>1.7131746194162467E-2</v>
          </cell>
          <cell r="R22">
            <v>2.7730477879506541</v>
          </cell>
        </row>
        <row r="23">
          <cell r="A23" t="str">
            <v>TI3</v>
          </cell>
          <cell r="B23">
            <v>361</v>
          </cell>
          <cell r="C23">
            <v>361</v>
          </cell>
          <cell r="D23">
            <v>5950</v>
          </cell>
          <cell r="E23">
            <v>175.24121437743716</v>
          </cell>
          <cell r="F23">
            <v>2060.0176806722689</v>
          </cell>
          <cell r="G23">
            <v>500</v>
          </cell>
          <cell r="H23">
            <v>7.7484633835999999</v>
          </cell>
          <cell r="I23">
            <v>21.463887489196676</v>
          </cell>
          <cell r="J23">
            <v>0.48</v>
          </cell>
          <cell r="K23">
            <v>7.2684633836000003</v>
          </cell>
          <cell r="L23">
            <v>0.48</v>
          </cell>
          <cell r="M23" t="str">
            <v>ÁC</v>
          </cell>
          <cell r="N23">
            <v>7.280720488800001</v>
          </cell>
          <cell r="O23">
            <v>7.6770965491999998</v>
          </cell>
          <cell r="P23">
            <v>0.39637606039999884</v>
          </cell>
          <cell r="Q23">
            <v>5.4441873027504251E-2</v>
          </cell>
          <cell r="R23">
            <v>1</v>
          </cell>
        </row>
        <row r="24">
          <cell r="A24" t="str">
            <v>TI4</v>
          </cell>
          <cell r="B24">
            <v>1723</v>
          </cell>
          <cell r="C24">
            <v>1723</v>
          </cell>
          <cell r="D24">
            <v>26792</v>
          </cell>
          <cell r="E24">
            <v>789.08615388240275</v>
          </cell>
          <cell r="F24">
            <v>2183.5385040310543</v>
          </cell>
          <cell r="G24">
            <v>1000</v>
          </cell>
          <cell r="H24">
            <v>35.651308614800001</v>
          </cell>
          <cell r="I24">
            <v>20.691415330702263</v>
          </cell>
          <cell r="J24">
            <v>0.96</v>
          </cell>
          <cell r="K24">
            <v>34.6913086148</v>
          </cell>
          <cell r="L24">
            <v>0.96</v>
          </cell>
          <cell r="M24" t="str">
            <v>ÁC</v>
          </cell>
          <cell r="N24">
            <v>34.749809978400002</v>
          </cell>
          <cell r="O24">
            <v>36.127582255599997</v>
          </cell>
          <cell r="P24">
            <v>1.3777722771999947</v>
          </cell>
          <cell r="Q24">
            <v>3.9648339891826812E-2</v>
          </cell>
          <cell r="R24">
            <v>1</v>
          </cell>
        </row>
        <row r="25">
          <cell r="A25" t="str">
            <v>TI5</v>
          </cell>
          <cell r="B25">
            <v>2490</v>
          </cell>
          <cell r="C25">
            <v>2490</v>
          </cell>
          <cell r="D25">
            <v>40800</v>
          </cell>
          <cell r="E25">
            <v>1201.6540414452834</v>
          </cell>
          <cell r="F25">
            <v>2072.1438235294117</v>
          </cell>
          <cell r="G25">
            <v>1600</v>
          </cell>
          <cell r="H25">
            <v>51.670276524000009</v>
          </cell>
          <cell r="I25">
            <v>20.751115069879521</v>
          </cell>
          <cell r="J25">
            <v>1.536</v>
          </cell>
          <cell r="K25">
            <v>50.134276524000008</v>
          </cell>
          <cell r="L25">
            <v>1.536</v>
          </cell>
          <cell r="M25" t="str">
            <v>ÁC</v>
          </cell>
          <cell r="N25">
            <v>50.218819992000007</v>
          </cell>
          <cell r="O25">
            <v>52.875973427999995</v>
          </cell>
          <cell r="P25">
            <v>2.6571534359999873</v>
          </cell>
          <cell r="Q25">
            <v>5.291150681006207E-2</v>
          </cell>
          <cell r="R25">
            <v>1</v>
          </cell>
        </row>
        <row r="26">
          <cell r="A26" t="str">
            <v>TI6</v>
          </cell>
          <cell r="B26">
            <v>1583</v>
          </cell>
          <cell r="C26">
            <v>1583</v>
          </cell>
          <cell r="D26">
            <v>26860</v>
          </cell>
          <cell r="E26">
            <v>791.08891061814495</v>
          </cell>
          <cell r="F26">
            <v>2001.0393000744605</v>
          </cell>
          <cell r="G26">
            <v>400</v>
          </cell>
          <cell r="H26">
            <v>32.256513950799999</v>
          </cell>
          <cell r="I26">
            <v>20.37682498471257</v>
          </cell>
          <cell r="J26">
            <v>0.38400000000000001</v>
          </cell>
          <cell r="K26">
            <v>31.872513950800002</v>
          </cell>
          <cell r="L26">
            <v>0.75944535419341908</v>
          </cell>
          <cell r="M26" t="str">
            <v>ÁC</v>
          </cell>
          <cell r="N26">
            <v>31.926261866400001</v>
          </cell>
          <cell r="O26">
            <v>33.910468247600001</v>
          </cell>
          <cell r="P26">
            <v>1.9842063811999999</v>
          </cell>
          <cell r="Q26">
            <v>6.2149661914795873E-2</v>
          </cell>
          <cell r="R26">
            <v>1.9777222765453624</v>
          </cell>
        </row>
        <row r="27">
          <cell r="B27">
            <v>6792</v>
          </cell>
          <cell r="C27">
            <v>6792</v>
          </cell>
          <cell r="D27">
            <v>110602</v>
          </cell>
          <cell r="E27">
            <v>3257.4838306845891</v>
          </cell>
          <cell r="F27">
            <v>2085.0448852642812</v>
          </cell>
          <cell r="G27">
            <v>3630</v>
          </cell>
          <cell r="H27">
            <v>140.23660969920002</v>
          </cell>
          <cell r="I27">
            <v>20.647321804947001</v>
          </cell>
          <cell r="J27">
            <v>3.4847999999999999</v>
          </cell>
          <cell r="K27">
            <v>136.75180969920001</v>
          </cell>
          <cell r="L27">
            <v>3.4847999999999999</v>
          </cell>
          <cell r="N27">
            <v>136.98241983360001</v>
          </cell>
          <cell r="O27">
            <v>143.66476467634686</v>
          </cell>
          <cell r="P27">
            <v>6.6823448427468577</v>
          </cell>
          <cell r="Q27">
            <v>4.8782499614653307E-2</v>
          </cell>
          <cell r="R27">
            <v>1</v>
          </cell>
        </row>
        <row r="28">
          <cell r="A28" t="str">
            <v>TI7</v>
          </cell>
          <cell r="B28">
            <v>63366</v>
          </cell>
          <cell r="C28">
            <v>63366</v>
          </cell>
          <cell r="D28">
            <v>822800</v>
          </cell>
          <cell r="E28">
            <v>24233.356502479881</v>
          </cell>
          <cell r="F28">
            <v>2614.825560525037</v>
          </cell>
          <cell r="G28">
            <v>1000</v>
          </cell>
          <cell r="H28" t="e">
            <v>#REF!</v>
          </cell>
          <cell r="I28" t="e">
            <v>#REF!</v>
          </cell>
          <cell r="J28" t="e">
            <v>#REF!</v>
          </cell>
          <cell r="K28" t="e">
            <v>#REF!</v>
          </cell>
          <cell r="L28" t="e">
            <v>#REF!</v>
          </cell>
          <cell r="M28" t="str">
            <v>TD</v>
          </cell>
          <cell r="N28">
            <v>1276.6423599351999</v>
          </cell>
          <cell r="O28">
            <v>1276.6423599351999</v>
          </cell>
          <cell r="P28">
            <v>0</v>
          </cell>
          <cell r="Q28">
            <v>0</v>
          </cell>
          <cell r="R28">
            <v>24.233356502479882</v>
          </cell>
        </row>
        <row r="29">
          <cell r="A29" t="str">
            <v>TI8</v>
          </cell>
          <cell r="B29">
            <v>70</v>
          </cell>
          <cell r="C29">
            <v>70</v>
          </cell>
          <cell r="D29">
            <v>850</v>
          </cell>
          <cell r="E29">
            <v>25.034459196776737</v>
          </cell>
          <cell r="F29">
            <v>2796.1458823529415</v>
          </cell>
          <cell r="G29">
            <v>25</v>
          </cell>
          <cell r="H29">
            <v>1.4333973320000002</v>
          </cell>
          <cell r="I29">
            <v>20.477104742857147</v>
          </cell>
          <cell r="J29">
            <v>2.4E-2</v>
          </cell>
          <cell r="K29">
            <v>1.4093973320000002</v>
          </cell>
          <cell r="L29">
            <v>2.4033080828905665E-2</v>
          </cell>
          <cell r="M29" t="str">
            <v>TD</v>
          </cell>
          <cell r="N29">
            <v>1.3914370039999999</v>
          </cell>
          <cell r="O29">
            <v>1.4334304128289059</v>
          </cell>
          <cell r="P29">
            <v>4.1993408828906009E-2</v>
          </cell>
          <cell r="Q29">
            <v>3.0179885045594101E-2</v>
          </cell>
          <cell r="R29">
            <v>1.0013783678710695</v>
          </cell>
        </row>
        <row r="30">
          <cell r="A30" t="str">
            <v>TI9</v>
          </cell>
          <cell r="B30">
            <v>376</v>
          </cell>
          <cell r="C30">
            <v>376</v>
          </cell>
          <cell r="D30">
            <v>6800</v>
          </cell>
          <cell r="E30">
            <v>200.2756735742139</v>
          </cell>
          <cell r="F30">
            <v>1877.4122352941179</v>
          </cell>
          <cell r="G30">
            <v>160</v>
          </cell>
          <cell r="H30">
            <v>7.7240770976000013</v>
          </cell>
          <cell r="I30">
            <v>20.542758238297875</v>
          </cell>
          <cell r="J30">
            <v>0.15359999999999999</v>
          </cell>
          <cell r="K30">
            <v>7.5704770976000013</v>
          </cell>
          <cell r="L30">
            <v>0.19226464663124532</v>
          </cell>
          <cell r="M30" t="str">
            <v>ÁC</v>
          </cell>
          <cell r="N30">
            <v>7.5832435008000001</v>
          </cell>
          <cell r="O30">
            <v>8.1889759071999997</v>
          </cell>
          <cell r="P30">
            <v>0.60573240639999959</v>
          </cell>
          <cell r="Q30">
            <v>7.9877747079610151E-2</v>
          </cell>
          <cell r="R30">
            <v>1.2517229598388369</v>
          </cell>
        </row>
        <row r="31">
          <cell r="A31" t="str">
            <v>TI10</v>
          </cell>
          <cell r="B31">
            <v>265</v>
          </cell>
          <cell r="C31">
            <v>265</v>
          </cell>
          <cell r="D31">
            <v>4760</v>
          </cell>
          <cell r="E31">
            <v>140.19297150194973</v>
          </cell>
          <cell r="F31">
            <v>1890.2516806722692</v>
          </cell>
          <cell r="G31">
            <v>200</v>
          </cell>
          <cell r="H31">
            <v>5.5275756139999999</v>
          </cell>
          <cell r="I31">
            <v>20.858775901886791</v>
          </cell>
          <cell r="J31">
            <v>0.192</v>
          </cell>
          <cell r="K31">
            <v>5.3355756140000006</v>
          </cell>
          <cell r="L31">
            <v>0.192</v>
          </cell>
          <cell r="M31" t="str">
            <v>ÁC</v>
          </cell>
          <cell r="N31">
            <v>5.3445732120000002</v>
          </cell>
          <cell r="O31">
            <v>5.7610686580000001</v>
          </cell>
          <cell r="P31">
            <v>0.41649544599999988</v>
          </cell>
          <cell r="Q31">
            <v>7.7928663240098617E-2</v>
          </cell>
          <cell r="R31">
            <v>1</v>
          </cell>
        </row>
        <row r="32">
          <cell r="A32" t="str">
            <v>TI11</v>
          </cell>
          <cell r="B32">
            <v>1489</v>
          </cell>
          <cell r="C32">
            <v>1489</v>
          </cell>
          <cell r="D32">
            <v>34000</v>
          </cell>
          <cell r="E32">
            <v>1001.3783678710695</v>
          </cell>
          <cell r="F32">
            <v>1486.9504352941178</v>
          </cell>
          <cell r="G32">
            <v>500</v>
          </cell>
          <cell r="H32">
            <v>30.459894676400001</v>
          </cell>
          <cell r="I32">
            <v>20.456611602686369</v>
          </cell>
          <cell r="J32">
            <v>0.48</v>
          </cell>
          <cell r="K32">
            <v>29.979894676400004</v>
          </cell>
          <cell r="L32">
            <v>0.9613232331562267</v>
          </cell>
          <cell r="M32" t="str">
            <v>ÁC</v>
          </cell>
          <cell r="N32">
            <v>30.030450991200002</v>
          </cell>
          <cell r="O32">
            <v>34.692024270799998</v>
          </cell>
          <cell r="P32">
            <v>4.6615732795999953</v>
          </cell>
          <cell r="Q32">
            <v>0.1552282142204926</v>
          </cell>
          <cell r="R32">
            <v>2.002756735742139</v>
          </cell>
        </row>
        <row r="33">
          <cell r="A33" t="str">
            <v>TI12</v>
          </cell>
          <cell r="B33">
            <v>844</v>
          </cell>
          <cell r="C33">
            <v>844</v>
          </cell>
          <cell r="D33">
            <v>12002</v>
          </cell>
          <cell r="E33">
            <v>353.48656385848756</v>
          </cell>
          <cell r="F33">
            <v>2387.6437927012166</v>
          </cell>
          <cell r="G33">
            <v>250</v>
          </cell>
          <cell r="H33">
            <v>17.233304974400003</v>
          </cell>
          <cell r="I33">
            <v>20.418607789573461</v>
          </cell>
          <cell r="J33">
            <v>0.24</v>
          </cell>
          <cell r="K33">
            <v>16.993304974400001</v>
          </cell>
          <cell r="L33">
            <v>0.33934710130414802</v>
          </cell>
          <cell r="M33" t="str">
            <v>ÁC</v>
          </cell>
          <cell r="N33">
            <v>17.021961475200001</v>
          </cell>
          <cell r="O33">
            <v>17.337851876799999</v>
          </cell>
          <cell r="P33">
            <v>0.31589040159999726</v>
          </cell>
          <cell r="Q33">
            <v>1.855781438938342E-2</v>
          </cell>
          <cell r="R33">
            <v>1.4139462554339501</v>
          </cell>
        </row>
        <row r="34">
          <cell r="B34">
            <v>3044</v>
          </cell>
          <cell r="C34">
            <v>3044</v>
          </cell>
          <cell r="D34">
            <v>58412</v>
          </cell>
          <cell r="E34">
            <v>1720.3680360024973</v>
          </cell>
          <cell r="F34">
            <v>1769.3888379100188</v>
          </cell>
          <cell r="G34">
            <v>1135</v>
          </cell>
          <cell r="H34">
            <v>62.378249694400004</v>
          </cell>
          <cell r="I34">
            <v>20.492197665703024</v>
          </cell>
          <cell r="J34">
            <v>1.0895999999999999</v>
          </cell>
          <cell r="K34">
            <v>61.2886496944</v>
          </cell>
          <cell r="L34">
            <v>1.6515533145623975</v>
          </cell>
          <cell r="N34">
            <v>61.371666183200006</v>
          </cell>
          <cell r="O34">
            <v>67.413351125628907</v>
          </cell>
          <cell r="P34">
            <v>6.0416849424288976</v>
          </cell>
          <cell r="Q34">
            <v>9.8444205904299809E-2</v>
          </cell>
          <cell r="R34">
            <v>1.5157427629977951</v>
          </cell>
        </row>
        <row r="35">
          <cell r="A35" t="str">
            <v>TI13</v>
          </cell>
          <cell r="B35">
            <v>10078</v>
          </cell>
          <cell r="C35">
            <v>10078</v>
          </cell>
          <cell r="D35">
            <v>139400</v>
          </cell>
          <cell r="E35">
            <v>4105.6513082713855</v>
          </cell>
          <cell r="F35">
            <v>2454.6653486370155</v>
          </cell>
          <cell r="G35">
            <v>7000</v>
          </cell>
          <cell r="H35">
            <v>209.63294731280001</v>
          </cell>
          <cell r="I35">
            <v>20.801046568049216</v>
          </cell>
          <cell r="J35">
            <v>6.72</v>
          </cell>
          <cell r="K35">
            <v>202.91294731280001</v>
          </cell>
          <cell r="L35">
            <v>6.72</v>
          </cell>
          <cell r="M35" t="str">
            <v>ÁC</v>
          </cell>
          <cell r="N35">
            <v>203.25512766240001</v>
          </cell>
          <cell r="O35">
            <v>205.77494466159999</v>
          </cell>
          <cell r="P35">
            <v>2.5198169991999748</v>
          </cell>
          <cell r="Q35">
            <v>1.2397310848586862E-2</v>
          </cell>
          <cell r="R35">
            <v>1</v>
          </cell>
        </row>
        <row r="36">
          <cell r="A36" t="str">
            <v>TI14</v>
          </cell>
          <cell r="B36">
            <v>300</v>
          </cell>
          <cell r="C36">
            <v>300</v>
          </cell>
          <cell r="D36">
            <v>2720</v>
          </cell>
          <cell r="E36">
            <v>80.110269429685559</v>
          </cell>
          <cell r="F36">
            <v>3744.838235294118</v>
          </cell>
          <cell r="G36">
            <v>100</v>
          </cell>
          <cell r="H36">
            <v>6.1362742800000003</v>
          </cell>
          <cell r="I36">
            <v>20.454247600000002</v>
          </cell>
          <cell r="J36">
            <v>9.6000000000000002E-2</v>
          </cell>
          <cell r="K36">
            <v>6.0402742800000002</v>
          </cell>
          <cell r="L36">
            <v>9.6000000000000002E-2</v>
          </cell>
          <cell r="M36" t="str">
            <v>TD</v>
          </cell>
          <cell r="N36">
            <v>5.66798716</v>
          </cell>
          <cell r="O36">
            <v>6.1362742800000003</v>
          </cell>
          <cell r="P36">
            <v>0.46828712000000028</v>
          </cell>
          <cell r="Q36">
            <v>8.2619650817981061E-2</v>
          </cell>
          <cell r="R36">
            <v>1</v>
          </cell>
        </row>
        <row r="37">
          <cell r="A37" t="str">
            <v>TI15</v>
          </cell>
          <cell r="B37">
            <v>195</v>
          </cell>
          <cell r="C37">
            <v>195</v>
          </cell>
          <cell r="D37">
            <v>2720</v>
          </cell>
          <cell r="E37">
            <v>80.110269429685559</v>
          </cell>
          <cell r="F37">
            <v>2434.1448529411769</v>
          </cell>
          <cell r="G37">
            <v>65</v>
          </cell>
          <cell r="H37">
            <v>3.9885782820000002</v>
          </cell>
          <cell r="I37">
            <v>20.454247600000002</v>
          </cell>
          <cell r="J37">
            <v>6.2399999999999997E-2</v>
          </cell>
          <cell r="K37">
            <v>3.9261782820000004</v>
          </cell>
          <cell r="L37">
            <v>7.6905858652498132E-2</v>
          </cell>
          <cell r="M37" t="str">
            <v>ÁC</v>
          </cell>
          <cell r="N37">
            <v>3.9327991560000002</v>
          </cell>
          <cell r="O37">
            <v>4.003084140652498</v>
          </cell>
          <cell r="P37">
            <v>7.0284984652497773E-2</v>
          </cell>
          <cell r="Q37">
            <v>1.7871490982515281E-2</v>
          </cell>
          <cell r="R37">
            <v>1.2324656835336241</v>
          </cell>
        </row>
        <row r="38">
          <cell r="A38" t="str">
            <v>TI16</v>
          </cell>
          <cell r="B38">
            <v>358</v>
          </cell>
          <cell r="C38">
            <v>358</v>
          </cell>
          <cell r="D38">
            <v>1904</v>
          </cell>
          <cell r="E38">
            <v>56.077188600779891</v>
          </cell>
          <cell r="F38">
            <v>6384.0575630252106</v>
          </cell>
          <cell r="G38">
            <v>260</v>
          </cell>
          <cell r="H38">
            <v>7.4576606408000004</v>
          </cell>
          <cell r="I38">
            <v>20.831454303910615</v>
          </cell>
          <cell r="J38">
            <v>0.24959999999999999</v>
          </cell>
          <cell r="K38">
            <v>7.2080606408000003</v>
          </cell>
          <cell r="L38">
            <v>0.24959999999999999</v>
          </cell>
          <cell r="M38" t="str">
            <v>TD</v>
          </cell>
          <cell r="N38">
            <v>6.3344006775999997</v>
          </cell>
          <cell r="O38">
            <v>6.3344006775999997</v>
          </cell>
          <cell r="P38">
            <v>0</v>
          </cell>
          <cell r="Q38">
            <v>0</v>
          </cell>
          <cell r="R38">
            <v>1</v>
          </cell>
        </row>
        <row r="39">
          <cell r="A39" t="str">
            <v>TI17</v>
          </cell>
          <cell r="B39">
            <v>2112</v>
          </cell>
          <cell r="C39">
            <v>2112</v>
          </cell>
          <cell r="D39">
            <v>29580</v>
          </cell>
          <cell r="E39">
            <v>871.19918004783051</v>
          </cell>
          <cell r="F39">
            <v>2424.2447058823527</v>
          </cell>
          <cell r="G39">
            <v>160</v>
          </cell>
          <cell r="H39">
            <v>42.677130931200004</v>
          </cell>
          <cell r="I39">
            <v>20.206974872727272</v>
          </cell>
          <cell r="J39">
            <v>0.15359999999999999</v>
          </cell>
          <cell r="K39">
            <v>42.5235309312</v>
          </cell>
          <cell r="L39">
            <v>0.83635121284591718</v>
          </cell>
          <cell r="M39" t="str">
            <v>ÁC</v>
          </cell>
          <cell r="N39">
            <v>42.595240089600004</v>
          </cell>
          <cell r="O39">
            <v>43.240613606399997</v>
          </cell>
          <cell r="P39">
            <v>0.64537351679999233</v>
          </cell>
          <cell r="Q39">
            <v>1.5151306001385034E-2</v>
          </cell>
          <cell r="R39">
            <v>5.4449948752989403</v>
          </cell>
        </row>
        <row r="40">
          <cell r="A40" t="str">
            <v>TI18</v>
          </cell>
          <cell r="B40">
            <v>997</v>
          </cell>
          <cell r="C40">
            <v>997</v>
          </cell>
          <cell r="D40">
            <v>12580</v>
          </cell>
          <cell r="E40">
            <v>370.50999611229571</v>
          </cell>
          <cell r="F40">
            <v>2690.8855643879174</v>
          </cell>
          <cell r="G40">
            <v>600</v>
          </cell>
          <cell r="H40">
            <v>20.649844857200002</v>
          </cell>
          <cell r="I40">
            <v>20.711980799598798</v>
          </cell>
          <cell r="J40">
            <v>0.57599999999999996</v>
          </cell>
          <cell r="K40">
            <v>20.073844857200001</v>
          </cell>
          <cell r="L40">
            <v>0.57599999999999996</v>
          </cell>
          <cell r="M40" t="str">
            <v>TD</v>
          </cell>
          <cell r="N40">
            <v>19.9695813284</v>
          </cell>
          <cell r="O40">
            <v>19.9695813284</v>
          </cell>
          <cell r="P40">
            <v>0</v>
          </cell>
          <cell r="Q40">
            <v>0</v>
          </cell>
          <cell r="R40">
            <v>1</v>
          </cell>
        </row>
        <row r="41">
          <cell r="A41" t="str">
            <v>TI19</v>
          </cell>
          <cell r="B41">
            <v>165</v>
          </cell>
          <cell r="C41">
            <v>165</v>
          </cell>
          <cell r="D41">
            <v>2380</v>
          </cell>
          <cell r="E41">
            <v>70.096485750974864</v>
          </cell>
          <cell r="F41">
            <v>2353.8983193277313</v>
          </cell>
          <cell r="G41">
            <v>130</v>
          </cell>
          <cell r="H41">
            <v>3.4469508540000002</v>
          </cell>
          <cell r="I41">
            <v>20.890611236363636</v>
          </cell>
          <cell r="J41">
            <v>0.12479999999999999</v>
          </cell>
          <cell r="K41">
            <v>3.3221508540000007</v>
          </cell>
          <cell r="L41">
            <v>0.12479999999999999</v>
          </cell>
          <cell r="M41" t="str">
            <v>ÁC</v>
          </cell>
          <cell r="N41">
            <v>3.3277531320000002</v>
          </cell>
          <cell r="O41">
            <v>3.4002729380000001</v>
          </cell>
          <cell r="P41">
            <v>7.2519805999999853E-2</v>
          </cell>
          <cell r="Q41">
            <v>2.1792423633424596E-2</v>
          </cell>
          <cell r="R41">
            <v>1</v>
          </cell>
        </row>
        <row r="42">
          <cell r="A42" t="str">
            <v>TI20</v>
          </cell>
          <cell r="B42">
            <v>155</v>
          </cell>
          <cell r="C42">
            <v>155</v>
          </cell>
          <cell r="D42">
            <v>2380</v>
          </cell>
          <cell r="E42">
            <v>70.096485750974864</v>
          </cell>
          <cell r="F42">
            <v>2211.2378151260509</v>
          </cell>
          <cell r="G42">
            <v>130</v>
          </cell>
          <cell r="H42">
            <v>3.245608378</v>
          </cell>
          <cell r="I42">
            <v>20.939408890322579</v>
          </cell>
          <cell r="J42">
            <v>0.12479999999999999</v>
          </cell>
          <cell r="K42">
            <v>3.120808378</v>
          </cell>
          <cell r="L42">
            <v>0.12479999999999999</v>
          </cell>
          <cell r="M42" t="str">
            <v>ÁC</v>
          </cell>
          <cell r="N42">
            <v>3.1260711240000001</v>
          </cell>
          <cell r="O42">
            <v>3.2403533659999999</v>
          </cell>
          <cell r="P42">
            <v>0.11428224199999981</v>
          </cell>
          <cell r="Q42">
            <v>3.655778690465894E-2</v>
          </cell>
          <cell r="R42">
            <v>1</v>
          </cell>
        </row>
        <row r="43">
          <cell r="A43" t="str">
            <v>TI21</v>
          </cell>
          <cell r="B43">
            <v>153</v>
          </cell>
          <cell r="C43">
            <v>153</v>
          </cell>
          <cell r="D43">
            <v>2380</v>
          </cell>
          <cell r="E43">
            <v>70.096485750974864</v>
          </cell>
          <cell r="F43">
            <v>2182.7057142857143</v>
          </cell>
          <cell r="G43">
            <v>130</v>
          </cell>
          <cell r="H43">
            <v>3.2053398828000002</v>
          </cell>
          <cell r="I43">
            <v>20.949933874509803</v>
          </cell>
          <cell r="J43">
            <v>0.12479999999999999</v>
          </cell>
          <cell r="K43">
            <v>3.0805398828000001</v>
          </cell>
          <cell r="L43">
            <v>0.12479999999999999</v>
          </cell>
          <cell r="M43" t="str">
            <v>ÁC</v>
          </cell>
          <cell r="N43">
            <v>3.0857347223999998</v>
          </cell>
          <cell r="O43">
            <v>3.2083694515999999</v>
          </cell>
          <cell r="P43">
            <v>0.12263472920000007</v>
          </cell>
          <cell r="Q43">
            <v>3.9742473100415454E-2</v>
          </cell>
          <cell r="R43">
            <v>1</v>
          </cell>
        </row>
        <row r="44">
          <cell r="A44" t="str">
            <v>TI22</v>
          </cell>
          <cell r="B44">
            <v>141</v>
          </cell>
          <cell r="C44">
            <v>141</v>
          </cell>
          <cell r="D44">
            <v>2380</v>
          </cell>
          <cell r="E44">
            <v>70.096485750974864</v>
          </cell>
          <cell r="F44">
            <v>2011.5131092436975</v>
          </cell>
          <cell r="G44">
            <v>130</v>
          </cell>
          <cell r="H44">
            <v>2.9637289116000001</v>
          </cell>
          <cell r="I44">
            <v>21.019353982978725</v>
          </cell>
          <cell r="J44">
            <v>0.12479999999999999</v>
          </cell>
          <cell r="K44">
            <v>2.8389289116000005</v>
          </cell>
          <cell r="L44">
            <v>0.12479999999999999</v>
          </cell>
          <cell r="M44" t="str">
            <v>ÁC</v>
          </cell>
          <cell r="N44">
            <v>2.8437163128000003</v>
          </cell>
          <cell r="O44">
            <v>3.0164659652000001</v>
          </cell>
          <cell r="P44">
            <v>0.17274965239999984</v>
          </cell>
          <cell r="Q44">
            <v>6.0747850136255721E-2</v>
          </cell>
          <cell r="R44">
            <v>1</v>
          </cell>
        </row>
        <row r="45">
          <cell r="A45" t="str">
            <v>TI23</v>
          </cell>
          <cell r="B45">
            <v>73</v>
          </cell>
          <cell r="C45">
            <v>73</v>
          </cell>
          <cell r="D45">
            <v>1020</v>
          </cell>
          <cell r="E45">
            <v>30.041351036132085</v>
          </cell>
          <cell r="F45">
            <v>2429.9839215686275</v>
          </cell>
          <cell r="G45">
            <v>65</v>
          </cell>
          <cell r="H45">
            <v>1.5322000748</v>
          </cell>
          <cell r="I45">
            <v>20.989042120547946</v>
          </cell>
          <cell r="J45">
            <v>6.2399999999999997E-2</v>
          </cell>
          <cell r="K45">
            <v>1.4698000748000002</v>
          </cell>
          <cell r="L45">
            <v>6.2399999999999997E-2</v>
          </cell>
          <cell r="M45" t="str">
            <v>ÁC</v>
          </cell>
          <cell r="N45">
            <v>1.4722786584000001</v>
          </cell>
          <cell r="O45">
            <v>1.5322000748000002</v>
          </cell>
          <cell r="P45">
            <v>5.9921416400000149E-2</v>
          </cell>
          <cell r="Q45">
            <v>4.0699779255864321E-2</v>
          </cell>
          <cell r="R45">
            <v>1</v>
          </cell>
        </row>
        <row r="46">
          <cell r="A46" t="str">
            <v>TI24</v>
          </cell>
          <cell r="B46">
            <v>101</v>
          </cell>
          <cell r="C46">
            <v>101</v>
          </cell>
          <cell r="D46">
            <v>2040</v>
          </cell>
          <cell r="E46">
            <v>60.082702072264169</v>
          </cell>
          <cell r="F46">
            <v>1681.0162745098041</v>
          </cell>
          <cell r="G46">
            <v>91</v>
          </cell>
          <cell r="H46">
            <v>2.1209190076</v>
          </cell>
          <cell r="I46">
            <v>20.999198095049504</v>
          </cell>
          <cell r="J46">
            <v>8.7359999999999993E-2</v>
          </cell>
          <cell r="K46">
            <v>2.0335590076000001</v>
          </cell>
          <cell r="L46">
            <v>8.7359999999999993E-2</v>
          </cell>
          <cell r="M46" t="str">
            <v>ÁC</v>
          </cell>
          <cell r="N46">
            <v>2.0369882808000002</v>
          </cell>
          <cell r="O46">
            <v>2.1209190076</v>
          </cell>
          <cell r="P46">
            <v>8.39307267999998E-2</v>
          </cell>
          <cell r="Q46">
            <v>4.1203342989797331E-2</v>
          </cell>
          <cell r="R46">
            <v>1</v>
          </cell>
        </row>
        <row r="47">
          <cell r="A47" t="str">
            <v>TI25</v>
          </cell>
          <cell r="B47">
            <v>14311</v>
          </cell>
          <cell r="C47">
            <v>14311</v>
          </cell>
          <cell r="D47">
            <v>119000</v>
          </cell>
          <cell r="E47">
            <v>3504.8242875487431</v>
          </cell>
          <cell r="F47">
            <v>4083.2289512605053</v>
          </cell>
          <cell r="G47">
            <v>400</v>
          </cell>
          <cell r="H47">
            <v>288.52521740360004</v>
          </cell>
          <cell r="I47">
            <v>20.161080106463562</v>
          </cell>
          <cell r="J47">
            <v>0.38400000000000001</v>
          </cell>
          <cell r="K47">
            <v>288.14121740360002</v>
          </cell>
          <cell r="L47">
            <v>3.3646313160467933</v>
          </cell>
          <cell r="M47" t="str">
            <v>TD</v>
          </cell>
          <cell r="N47">
            <v>266.94089948919998</v>
          </cell>
          <cell r="O47">
            <v>266.94089948919998</v>
          </cell>
          <cell r="P47">
            <v>0</v>
          </cell>
          <cell r="Q47">
            <v>0</v>
          </cell>
          <cell r="R47">
            <v>8.762060718871858</v>
          </cell>
        </row>
        <row r="48">
          <cell r="A48" t="str">
            <v>TI26</v>
          </cell>
          <cell r="B48">
            <v>732</v>
          </cell>
          <cell r="C48">
            <v>732</v>
          </cell>
          <cell r="D48">
            <v>12920</v>
          </cell>
          <cell r="E48">
            <v>380.5237797910064</v>
          </cell>
          <cell r="F48">
            <v>1923.6642724458206</v>
          </cell>
          <cell r="G48">
            <v>800</v>
          </cell>
          <cell r="H48">
            <v>15.506269243200002</v>
          </cell>
          <cell r="I48">
            <v>21.183427927868856</v>
          </cell>
          <cell r="J48">
            <v>0.76800000000000002</v>
          </cell>
          <cell r="K48">
            <v>14.738269243200001</v>
          </cell>
          <cell r="L48">
            <v>0.76800000000000002</v>
          </cell>
          <cell r="M48" t="str">
            <v>ÁC</v>
          </cell>
          <cell r="N48">
            <v>14.763122985600001</v>
          </cell>
          <cell r="O48">
            <v>15.840512670399999</v>
          </cell>
          <cell r="P48">
            <v>1.0773896847999982</v>
          </cell>
          <cell r="Q48">
            <v>7.2978439985285526E-2</v>
          </cell>
          <cell r="R48">
            <v>1</v>
          </cell>
        </row>
        <row r="49">
          <cell r="A49" t="str">
            <v>TI27</v>
          </cell>
          <cell r="B49">
            <v>268</v>
          </cell>
          <cell r="C49">
            <v>268</v>
          </cell>
          <cell r="D49">
            <v>3910</v>
          </cell>
          <cell r="E49">
            <v>115.15851230517299</v>
          </cell>
          <cell r="F49">
            <v>2327.2270076726345</v>
          </cell>
          <cell r="G49">
            <v>200</v>
          </cell>
          <cell r="H49">
            <v>5.5879783567999999</v>
          </cell>
          <cell r="I49">
            <v>20.850665510447762</v>
          </cell>
          <cell r="J49">
            <v>0.192</v>
          </cell>
          <cell r="K49">
            <v>5.3959783568000006</v>
          </cell>
          <cell r="L49">
            <v>0.192</v>
          </cell>
          <cell r="M49" t="str">
            <v>ÁC</v>
          </cell>
          <cell r="N49">
            <v>5.4050778144000002</v>
          </cell>
          <cell r="O49">
            <v>5.5370445296000002</v>
          </cell>
          <cell r="P49">
            <v>0.13196671519999992</v>
          </cell>
          <cell r="Q49">
            <v>2.4415321986377192E-2</v>
          </cell>
          <cell r="R49">
            <v>1</v>
          </cell>
        </row>
        <row r="50">
          <cell r="B50">
            <v>30139</v>
          </cell>
          <cell r="C50">
            <v>30139</v>
          </cell>
          <cell r="D50">
            <v>337314</v>
          </cell>
          <cell r="E50">
            <v>9934.6747876488844</v>
          </cell>
          <cell r="F50">
            <v>3033.7178261204681</v>
          </cell>
          <cell r="G50">
            <v>10261</v>
          </cell>
          <cell r="H50">
            <v>616.6766484164001</v>
          </cell>
          <cell r="I50">
            <v>20.461085252211422</v>
          </cell>
          <cell r="J50">
            <v>9.8505599999999998</v>
          </cell>
          <cell r="K50">
            <v>606.82608841640001</v>
          </cell>
          <cell r="L50">
            <v>9.5372877961429303</v>
          </cell>
          <cell r="N50">
            <v>584.75677859360007</v>
          </cell>
          <cell r="O50">
            <v>590.29593618705258</v>
          </cell>
          <cell r="P50">
            <v>5.5391575934524626</v>
          </cell>
          <cell r="Q50">
            <v>9.4725838095879311E-3</v>
          </cell>
          <cell r="R50">
            <v>0.96819752340404297</v>
          </cell>
        </row>
        <row r="51">
          <cell r="A51" t="str">
            <v>TI28</v>
          </cell>
          <cell r="B51">
            <v>9970</v>
          </cell>
          <cell r="C51">
            <v>9970</v>
          </cell>
          <cell r="D51">
            <v>187000</v>
          </cell>
          <cell r="E51">
            <v>5507.5810232908825</v>
          </cell>
          <cell r="F51">
            <v>1810.2321069518716</v>
          </cell>
          <cell r="G51">
            <v>5000</v>
          </cell>
          <cell r="H51">
            <v>205.53844857200002</v>
          </cell>
          <cell r="I51">
            <v>20.615691932998999</v>
          </cell>
          <cell r="J51">
            <v>4.8</v>
          </cell>
          <cell r="K51">
            <v>200.73844857200001</v>
          </cell>
          <cell r="L51">
            <v>5.2872777823592472</v>
          </cell>
          <cell r="M51" t="str">
            <v>ÁC</v>
          </cell>
          <cell r="N51">
            <v>201.07696197600001</v>
          </cell>
          <cell r="O51">
            <v>219.279813284</v>
          </cell>
          <cell r="P51">
            <v>18.202851307999993</v>
          </cell>
          <cell r="Q51">
            <v>9.0526787002941811E-2</v>
          </cell>
          <cell r="R51">
            <v>1.1015162046581766</v>
          </cell>
        </row>
        <row r="52">
          <cell r="A52" t="str">
            <v>TI29</v>
          </cell>
          <cell r="B52">
            <v>3838</v>
          </cell>
          <cell r="C52">
            <v>3838</v>
          </cell>
          <cell r="D52">
            <v>68000</v>
          </cell>
          <cell r="E52">
            <v>2002.756735742139</v>
          </cell>
          <cell r="F52">
            <v>1916.3585529411766</v>
          </cell>
          <cell r="G52">
            <v>1600</v>
          </cell>
          <cell r="H52">
            <v>78.811242288800003</v>
          </cell>
          <cell r="I52">
            <v>20.534456041896821</v>
          </cell>
          <cell r="J52">
            <v>1.536</v>
          </cell>
          <cell r="K52">
            <v>77.275242288800001</v>
          </cell>
          <cell r="L52">
            <v>1.9226464663124534</v>
          </cell>
          <cell r="M52" t="str">
            <v>ÁC</v>
          </cell>
          <cell r="N52">
            <v>77.405554670399994</v>
          </cell>
          <cell r="O52">
            <v>83.137131733599986</v>
          </cell>
          <cell r="P52">
            <v>5.7315770631999925</v>
          </cell>
          <cell r="Q52">
            <v>7.4046069272490467E-2</v>
          </cell>
          <cell r="R52">
            <v>1.2517229598388369</v>
          </cell>
        </row>
        <row r="53">
          <cell r="A53" t="str">
            <v>TI30</v>
          </cell>
          <cell r="B53">
            <v>2268</v>
          </cell>
          <cell r="C53">
            <v>2268</v>
          </cell>
          <cell r="D53">
            <v>40800</v>
          </cell>
          <cell r="E53">
            <v>1201.6540414452834</v>
          </cell>
          <cell r="F53">
            <v>1887.3984705882353</v>
          </cell>
          <cell r="G53">
            <v>1000</v>
          </cell>
          <cell r="H53">
            <v>46.624473556799998</v>
          </cell>
          <cell r="I53">
            <v>20.557528023280423</v>
          </cell>
          <cell r="J53">
            <v>0.96</v>
          </cell>
          <cell r="K53">
            <v>45.664473556800004</v>
          </cell>
          <cell r="L53">
            <v>1.1535878797874721</v>
          </cell>
          <cell r="M53" t="str">
            <v>ÁC</v>
          </cell>
          <cell r="N53">
            <v>45.741479414400004</v>
          </cell>
          <cell r="O53">
            <v>49.325758929599999</v>
          </cell>
          <cell r="P53">
            <v>3.5842795151999951</v>
          </cell>
          <cell r="Q53">
            <v>7.8359501290454991E-2</v>
          </cell>
          <cell r="R53">
            <v>1.2016540414452834</v>
          </cell>
        </row>
        <row r="54">
          <cell r="A54" t="str">
            <v>TI31</v>
          </cell>
          <cell r="B54">
            <v>1141</v>
          </cell>
          <cell r="C54">
            <v>1141</v>
          </cell>
          <cell r="D54">
            <v>15900</v>
          </cell>
          <cell r="E54">
            <v>468.29164850441191</v>
          </cell>
          <cell r="F54">
            <v>2436.5157987421385</v>
          </cell>
          <cell r="G54">
            <v>400</v>
          </cell>
          <cell r="H54">
            <v>23.357176511600002</v>
          </cell>
          <cell r="I54">
            <v>20.470794488694128</v>
          </cell>
          <cell r="J54">
            <v>0.38400000000000001</v>
          </cell>
          <cell r="K54">
            <v>22.973176511600002</v>
          </cell>
          <cell r="L54">
            <v>0.44955998256423546</v>
          </cell>
          <cell r="M54" t="str">
            <v>ÁC</v>
          </cell>
          <cell r="N54">
            <v>23.011917112800003</v>
          </cell>
          <cell r="O54">
            <v>23.3348231652</v>
          </cell>
          <cell r="P54">
            <v>0.32290605239999692</v>
          </cell>
          <cell r="Q54">
            <v>1.4032123043776545E-2</v>
          </cell>
          <cell r="R54">
            <v>1.1707291212610298</v>
          </cell>
        </row>
        <row r="55">
          <cell r="B55">
            <v>17217</v>
          </cell>
          <cell r="C55">
            <v>17217</v>
          </cell>
          <cell r="D55">
            <v>311700</v>
          </cell>
          <cell r="E55">
            <v>9180.2834489827164</v>
          </cell>
          <cell r="F55">
            <v>1875.4322887391725</v>
          </cell>
          <cell r="G55">
            <v>8000</v>
          </cell>
          <cell r="H55">
            <v>354.33134092920005</v>
          </cell>
          <cell r="I55">
            <v>20.580318344032065</v>
          </cell>
          <cell r="J55">
            <v>7.68</v>
          </cell>
          <cell r="K55">
            <v>346.65134092920005</v>
          </cell>
          <cell r="L55">
            <v>8.8130721110234074</v>
          </cell>
          <cell r="N55">
            <v>347.23591317360001</v>
          </cell>
          <cell r="O55">
            <v>375.07752711239999</v>
          </cell>
          <cell r="P55">
            <v>27.841613938799977</v>
          </cell>
          <cell r="Q55">
            <v>8.018068662408373E-2</v>
          </cell>
          <cell r="R55">
            <v>1.1475354311228396</v>
          </cell>
        </row>
        <row r="56">
          <cell r="A56" t="str">
            <v>TI32</v>
          </cell>
          <cell r="B56">
            <v>3173</v>
          </cell>
          <cell r="C56">
            <v>3173</v>
          </cell>
          <cell r="D56">
            <v>57800</v>
          </cell>
          <cell r="E56">
            <v>1702.3432253808182</v>
          </cell>
          <cell r="F56">
            <v>1863.901446366782</v>
          </cell>
          <cell r="G56">
            <v>250</v>
          </cell>
          <cell r="H56">
            <v>64.125967634800006</v>
          </cell>
          <cell r="I56">
            <v>20.209885797289633</v>
          </cell>
          <cell r="J56">
            <v>0.24</v>
          </cell>
          <cell r="K56">
            <v>63.885967634800004</v>
          </cell>
          <cell r="L56">
            <v>1.6342494963655854</v>
          </cell>
          <cell r="M56" t="str">
            <v>ÁC</v>
          </cell>
          <cell r="N56">
            <v>63.993701138399999</v>
          </cell>
          <cell r="O56">
            <v>69.238480195600005</v>
          </cell>
          <cell r="P56">
            <v>5.2447790572000059</v>
          </cell>
          <cell r="Q56">
            <v>8.195773902586212E-2</v>
          </cell>
          <cell r="R56">
            <v>6.8093729015232727</v>
          </cell>
        </row>
        <row r="57">
          <cell r="A57" t="str">
            <v>TI33</v>
          </cell>
          <cell r="B57">
            <v>2436</v>
          </cell>
          <cell r="C57">
            <v>2436</v>
          </cell>
          <cell r="D57">
            <v>25500</v>
          </cell>
          <cell r="E57">
            <v>751.03377590330217</v>
          </cell>
          <cell r="F57">
            <v>3243.5292235294119</v>
          </cell>
          <cell r="G57">
            <v>1000</v>
          </cell>
          <cell r="H57">
            <v>50.007027153600006</v>
          </cell>
          <cell r="I57">
            <v>20.528336269950742</v>
          </cell>
          <cell r="J57">
            <v>0.96</v>
          </cell>
          <cell r="K57">
            <v>49.047027153600006</v>
          </cell>
          <cell r="L57">
            <v>0.96</v>
          </cell>
          <cell r="M57" t="str">
            <v>TD</v>
          </cell>
          <cell r="N57">
            <v>47.1164077392</v>
          </cell>
          <cell r="O57">
            <v>47.1164077392</v>
          </cell>
          <cell r="P57">
            <v>0</v>
          </cell>
          <cell r="Q57">
            <v>0</v>
          </cell>
          <cell r="R57">
            <v>1</v>
          </cell>
        </row>
        <row r="58">
          <cell r="A58" t="str">
            <v>TI34</v>
          </cell>
          <cell r="B58">
            <v>3472</v>
          </cell>
          <cell r="C58">
            <v>3472</v>
          </cell>
          <cell r="D58">
            <v>40800</v>
          </cell>
          <cell r="E58">
            <v>1201.6540414452834</v>
          </cell>
          <cell r="F58">
            <v>2889.3507450980396</v>
          </cell>
          <cell r="G58">
            <v>1000</v>
          </cell>
          <cell r="H58">
            <v>70.866107667199998</v>
          </cell>
          <cell r="I58">
            <v>20.410745295852532</v>
          </cell>
          <cell r="J58">
            <v>0.96</v>
          </cell>
          <cell r="K58">
            <v>69.906107667200004</v>
          </cell>
          <cell r="L58">
            <v>1.1535878797874721</v>
          </cell>
          <cell r="M58" t="str">
            <v>TD</v>
          </cell>
          <cell r="N58">
            <v>68.580075398399998</v>
          </cell>
          <cell r="O58">
            <v>68.580075398399984</v>
          </cell>
          <cell r="P58">
            <v>0</v>
          </cell>
          <cell r="Q58">
            <v>0</v>
          </cell>
          <cell r="R58">
            <v>1.2016540414452834</v>
          </cell>
        </row>
        <row r="59">
          <cell r="A59" t="str">
            <v>TI35</v>
          </cell>
          <cell r="B59">
            <v>1966</v>
          </cell>
          <cell r="C59">
            <v>1966</v>
          </cell>
          <cell r="D59">
            <v>27200</v>
          </cell>
          <cell r="E59">
            <v>801.10269429685559</v>
          </cell>
          <cell r="F59">
            <v>2454.1173235294118</v>
          </cell>
          <cell r="G59">
            <v>160</v>
          </cell>
          <cell r="H59">
            <v>39.737530781600007</v>
          </cell>
          <cell r="I59">
            <v>20.212375779043747</v>
          </cell>
          <cell r="J59">
            <v>0.15359999999999999</v>
          </cell>
          <cell r="K59">
            <v>39.58393078160001</v>
          </cell>
          <cell r="L59">
            <v>0.76905858652498127</v>
          </cell>
          <cell r="M59" t="str">
            <v>ÁC</v>
          </cell>
          <cell r="N59">
            <v>39.650682772799996</v>
          </cell>
          <cell r="O59">
            <v>40.144187855199995</v>
          </cell>
          <cell r="P59">
            <v>0.49350508239999868</v>
          </cell>
          <cell r="Q59">
            <v>1.2446319908986148E-2</v>
          </cell>
          <cell r="R59">
            <v>5.0068918393553474</v>
          </cell>
        </row>
        <row r="60">
          <cell r="A60" t="str">
            <v>TI36</v>
          </cell>
          <cell r="B60">
            <v>809</v>
          </cell>
          <cell r="C60">
            <v>809</v>
          </cell>
          <cell r="D60">
            <v>13600</v>
          </cell>
          <cell r="E60">
            <v>400.55134714842779</v>
          </cell>
          <cell r="F60">
            <v>2019.7160882352944</v>
          </cell>
          <cell r="G60">
            <v>500</v>
          </cell>
          <cell r="H60">
            <v>16.768606308400003</v>
          </cell>
          <cell r="I60">
            <v>20.727572692707049</v>
          </cell>
          <cell r="J60">
            <v>0.48</v>
          </cell>
          <cell r="K60">
            <v>16.288606308400002</v>
          </cell>
          <cell r="L60">
            <v>0.48</v>
          </cell>
          <cell r="M60" t="str">
            <v>ÁC</v>
          </cell>
          <cell r="N60">
            <v>16.316074447200002</v>
          </cell>
          <cell r="O60">
            <v>17.289493374799999</v>
          </cell>
          <cell r="P60">
            <v>0.97341892759999737</v>
          </cell>
          <cell r="Q60">
            <v>5.9660118048005417E-2</v>
          </cell>
          <cell r="R60">
            <v>1</v>
          </cell>
        </row>
        <row r="61">
          <cell r="A61" t="str">
            <v>TI37</v>
          </cell>
          <cell r="B61">
            <v>5407</v>
          </cell>
          <cell r="C61">
            <v>5407</v>
          </cell>
          <cell r="D61">
            <v>61200</v>
          </cell>
          <cell r="E61">
            <v>1802.4810621679251</v>
          </cell>
          <cell r="F61">
            <v>2999.7541241830068</v>
          </cell>
          <cell r="G61">
            <v>650</v>
          </cell>
          <cell r="H61">
            <v>109.48987677320001</v>
          </cell>
          <cell r="I61">
            <v>20.249653555243206</v>
          </cell>
          <cell r="J61">
            <v>0.624</v>
          </cell>
          <cell r="K61">
            <v>108.86587677320001</v>
          </cell>
          <cell r="L61">
            <v>1.7303818196812082</v>
          </cell>
          <cell r="M61" t="str">
            <v>TD</v>
          </cell>
          <cell r="N61">
            <v>106.05251258040001</v>
          </cell>
          <cell r="O61">
            <v>106.05251258039999</v>
          </cell>
          <cell r="P61">
            <v>0</v>
          </cell>
          <cell r="Q61">
            <v>0</v>
          </cell>
          <cell r="R61">
            <v>2.7730477879506541</v>
          </cell>
        </row>
        <row r="62">
          <cell r="A62" t="str">
            <v>TI38</v>
          </cell>
          <cell r="B62">
            <v>366</v>
          </cell>
          <cell r="C62">
            <v>366</v>
          </cell>
          <cell r="D62">
            <v>5950</v>
          </cell>
          <cell r="E62">
            <v>175.24121437743716</v>
          </cell>
          <cell r="F62">
            <v>2088.5497815126055</v>
          </cell>
          <cell r="G62">
            <v>200</v>
          </cell>
          <cell r="H62">
            <v>7.5611346216000008</v>
          </cell>
          <cell r="I62">
            <v>20.658837763934429</v>
          </cell>
          <cell r="J62">
            <v>0.192</v>
          </cell>
          <cell r="K62">
            <v>7.3691346216000007</v>
          </cell>
          <cell r="L62">
            <v>0.192</v>
          </cell>
          <cell r="M62" t="str">
            <v>ÁC</v>
          </cell>
          <cell r="N62">
            <v>7.3815614928000004</v>
          </cell>
          <cell r="O62">
            <v>7.7570563351999997</v>
          </cell>
          <cell r="P62">
            <v>0.37549484239999931</v>
          </cell>
          <cell r="Q62">
            <v>5.0869296796654417E-2</v>
          </cell>
          <cell r="R62">
            <v>1</v>
          </cell>
        </row>
        <row r="63">
          <cell r="A63" t="str">
            <v>TI39</v>
          </cell>
          <cell r="B63">
            <v>241</v>
          </cell>
          <cell r="C63">
            <v>241</v>
          </cell>
          <cell r="D63">
            <v>4250</v>
          </cell>
          <cell r="E63">
            <v>125.17229598388369</v>
          </cell>
          <cell r="F63">
            <v>1925.3461647058825</v>
          </cell>
          <cell r="G63">
            <v>195</v>
          </cell>
          <cell r="H63">
            <v>5.0395536716000011</v>
          </cell>
          <cell r="I63">
            <v>20.911011085477185</v>
          </cell>
          <cell r="J63">
            <v>0.18720000000000001</v>
          </cell>
          <cell r="K63">
            <v>4.8523536716000004</v>
          </cell>
          <cell r="L63">
            <v>0.18720000000000001</v>
          </cell>
          <cell r="M63" t="str">
            <v>ÁC</v>
          </cell>
          <cell r="N63">
            <v>4.8605363928000003</v>
          </cell>
          <cell r="O63">
            <v>5.2140616851999999</v>
          </cell>
          <cell r="P63">
            <v>0.35352529239999964</v>
          </cell>
          <cell r="Q63">
            <v>7.2733802163004624E-2</v>
          </cell>
          <cell r="R63">
            <v>1</v>
          </cell>
        </row>
        <row r="64">
          <cell r="A64" t="str">
            <v>TI40</v>
          </cell>
          <cell r="B64">
            <v>455</v>
          </cell>
          <cell r="C64">
            <v>455</v>
          </cell>
          <cell r="D64">
            <v>6460</v>
          </cell>
          <cell r="E64">
            <v>190.2618898955032</v>
          </cell>
          <cell r="F64">
            <v>2391.4405572755418</v>
          </cell>
          <cell r="G64">
            <v>200</v>
          </cell>
          <cell r="H64">
            <v>9.3530826580000017</v>
          </cell>
          <cell r="I64">
            <v>20.556225621978026</v>
          </cell>
          <cell r="J64">
            <v>0.192</v>
          </cell>
          <cell r="K64">
            <v>9.1610826580000015</v>
          </cell>
          <cell r="L64">
            <v>0.1826514142996831</v>
          </cell>
          <cell r="M64" t="str">
            <v>ÁC</v>
          </cell>
          <cell r="N64">
            <v>9.1765313640000006</v>
          </cell>
          <cell r="O64">
            <v>9.343540526</v>
          </cell>
          <cell r="P64">
            <v>0.16700916199999938</v>
          </cell>
          <cell r="Q64">
            <v>1.8199595835871607E-2</v>
          </cell>
          <cell r="R64">
            <v>0.95130944947751606</v>
          </cell>
        </row>
        <row r="65">
          <cell r="A65" t="str">
            <v>TI41</v>
          </cell>
          <cell r="B65">
            <v>5253</v>
          </cell>
          <cell r="C65">
            <v>5253</v>
          </cell>
          <cell r="D65">
            <v>64600</v>
          </cell>
          <cell r="E65">
            <v>1902.6188989550321</v>
          </cell>
          <cell r="F65">
            <v>2760.931263157895</v>
          </cell>
          <cell r="G65">
            <v>4000</v>
          </cell>
          <cell r="H65">
            <v>109.60520264280001</v>
          </cell>
          <cell r="I65">
            <v>20.865258450942321</v>
          </cell>
          <cell r="J65">
            <v>3.84</v>
          </cell>
          <cell r="K65">
            <v>105.76520264280001</v>
          </cell>
          <cell r="L65">
            <v>3.84</v>
          </cell>
          <cell r="M65" t="str">
            <v>TD</v>
          </cell>
          <cell r="N65">
            <v>104.67775117159999</v>
          </cell>
          <cell r="O65">
            <v>104.67775117160001</v>
          </cell>
          <cell r="P65">
            <v>0</v>
          </cell>
          <cell r="Q65">
            <v>0</v>
          </cell>
          <cell r="R65">
            <v>1</v>
          </cell>
        </row>
        <row r="66">
          <cell r="A66" t="str">
            <v>TI42</v>
          </cell>
          <cell r="B66">
            <v>668</v>
          </cell>
          <cell r="C66">
            <v>668</v>
          </cell>
          <cell r="D66">
            <v>11220</v>
          </cell>
          <cell r="E66">
            <v>330.45486139745293</v>
          </cell>
          <cell r="F66">
            <v>2021.4561140819965</v>
          </cell>
          <cell r="G66">
            <v>300</v>
          </cell>
          <cell r="H66">
            <v>13.737677396800002</v>
          </cell>
          <cell r="I66">
            <v>20.565385324550899</v>
          </cell>
          <cell r="J66">
            <v>0.28799999999999998</v>
          </cell>
          <cell r="K66">
            <v>13.449677396800002</v>
          </cell>
          <cell r="L66">
            <v>0.31723666694155483</v>
          </cell>
          <cell r="M66" t="str">
            <v>ÁC</v>
          </cell>
          <cell r="N66">
            <v>13.472358134400002</v>
          </cell>
          <cell r="O66">
            <v>14.273027409599999</v>
          </cell>
          <cell r="P66">
            <v>0.80066927519999709</v>
          </cell>
          <cell r="Q66">
            <v>5.9430521903629296E-2</v>
          </cell>
          <cell r="R66">
            <v>1.1015162046581763</v>
          </cell>
        </row>
        <row r="67">
          <cell r="A67" t="str">
            <v>TI43</v>
          </cell>
          <cell r="B67">
            <v>507</v>
          </cell>
          <cell r="C67">
            <v>507</v>
          </cell>
          <cell r="D67">
            <v>5610</v>
          </cell>
          <cell r="E67">
            <v>165.22743069872647</v>
          </cell>
          <cell r="F67">
            <v>3068.4977540106956</v>
          </cell>
          <cell r="G67">
            <v>300</v>
          </cell>
          <cell r="H67">
            <v>10.496063533199999</v>
          </cell>
          <cell r="I67">
            <v>20.702294937278104</v>
          </cell>
          <cell r="J67">
            <v>0.28799999999999998</v>
          </cell>
          <cell r="K67">
            <v>10.208063533200001</v>
          </cell>
          <cell r="L67">
            <v>0.28799999999999998</v>
          </cell>
          <cell r="M67" t="str">
            <v>TD</v>
          </cell>
          <cell r="N67">
            <v>9.9031223003999997</v>
          </cell>
          <cell r="O67">
            <v>9.9031223003999997</v>
          </cell>
          <cell r="P67">
            <v>0</v>
          </cell>
          <cell r="Q67">
            <v>0</v>
          </cell>
          <cell r="R67">
            <v>1</v>
          </cell>
        </row>
        <row r="68">
          <cell r="A68" t="str">
            <v>TI44</v>
          </cell>
          <cell r="B68">
            <v>637</v>
          </cell>
          <cell r="C68">
            <v>637</v>
          </cell>
          <cell r="D68">
            <v>10200</v>
          </cell>
          <cell r="E68">
            <v>300.41351036132085</v>
          </cell>
          <cell r="F68">
            <v>2120.4106274509804</v>
          </cell>
          <cell r="G68">
            <v>160</v>
          </cell>
          <cell r="H68">
            <v>12.979115721200001</v>
          </cell>
          <cell r="I68">
            <v>20.375377898273157</v>
          </cell>
          <cell r="J68">
            <v>0.15359999999999999</v>
          </cell>
          <cell r="K68">
            <v>12.825515721200002</v>
          </cell>
          <cell r="L68">
            <v>0.28839696994686803</v>
          </cell>
          <cell r="M68" t="str">
            <v>ÁC</v>
          </cell>
          <cell r="N68">
            <v>12.847143909600002</v>
          </cell>
          <cell r="O68">
            <v>13.4508767364</v>
          </cell>
          <cell r="P68">
            <v>0.60373282679999818</v>
          </cell>
          <cell r="Q68">
            <v>4.6993544327689873E-2</v>
          </cell>
          <cell r="R68">
            <v>1.8775844397582553</v>
          </cell>
        </row>
        <row r="69">
          <cell r="A69" t="str">
            <v>TI45</v>
          </cell>
          <cell r="B69">
            <v>1813</v>
          </cell>
          <cell r="C69">
            <v>1813</v>
          </cell>
          <cell r="D69">
            <v>23800</v>
          </cell>
          <cell r="E69">
            <v>700.96485750974864</v>
          </cell>
          <cell r="F69">
            <v>2586.4349411764706</v>
          </cell>
          <cell r="G69">
            <v>1000</v>
          </cell>
          <cell r="H69">
            <v>37.4633908988</v>
          </cell>
          <cell r="I69">
            <v>20.663756700937672</v>
          </cell>
          <cell r="J69">
            <v>0.96</v>
          </cell>
          <cell r="K69">
            <v>36.503390898800006</v>
          </cell>
          <cell r="L69">
            <v>0.96</v>
          </cell>
          <cell r="M69" t="str">
            <v>TD</v>
          </cell>
          <cell r="N69">
            <v>36.609418403599996</v>
          </cell>
          <cell r="O69">
            <v>36.609418403600003</v>
          </cell>
          <cell r="P69">
            <v>0</v>
          </cell>
          <cell r="Q69">
            <v>0</v>
          </cell>
          <cell r="R69">
            <v>1</v>
          </cell>
        </row>
        <row r="70">
          <cell r="A70" t="str">
            <v>TI46</v>
          </cell>
          <cell r="B70">
            <v>3514</v>
          </cell>
          <cell r="C70">
            <v>3514</v>
          </cell>
          <cell r="D70">
            <v>38760</v>
          </cell>
          <cell r="E70">
            <v>1141.5713393730193</v>
          </cell>
          <cell r="F70">
            <v>3078.2132301341589</v>
          </cell>
          <cell r="G70">
            <v>1500</v>
          </cell>
          <cell r="H70">
            <v>72.1917460664</v>
          </cell>
          <cell r="I70">
            <v>20.544037013773476</v>
          </cell>
          <cell r="J70">
            <v>1.44</v>
          </cell>
          <cell r="K70">
            <v>70.751746066400017</v>
          </cell>
          <cell r="L70">
            <v>1.44</v>
          </cell>
          <cell r="M70" t="str">
            <v>TD</v>
          </cell>
          <cell r="N70">
            <v>68.598937600799999</v>
          </cell>
          <cell r="O70">
            <v>68.598937600799999</v>
          </cell>
          <cell r="P70">
            <v>0</v>
          </cell>
          <cell r="Q70">
            <v>0</v>
          </cell>
          <cell r="R70">
            <v>1</v>
          </cell>
        </row>
        <row r="71">
          <cell r="A71" t="str">
            <v>TI47</v>
          </cell>
          <cell r="B71">
            <v>850</v>
          </cell>
          <cell r="C71">
            <v>850</v>
          </cell>
          <cell r="D71">
            <v>8500</v>
          </cell>
          <cell r="E71">
            <v>250.34459196776737</v>
          </cell>
          <cell r="F71">
            <v>3395.32</v>
          </cell>
          <cell r="G71">
            <v>300</v>
          </cell>
          <cell r="H71">
            <v>17.402110459999999</v>
          </cell>
          <cell r="I71">
            <v>20.473071129411764</v>
          </cell>
          <cell r="J71">
            <v>0.28799999999999998</v>
          </cell>
          <cell r="K71">
            <v>17.114110459999999</v>
          </cell>
          <cell r="L71">
            <v>0.28799999999999998</v>
          </cell>
          <cell r="M71" t="str">
            <v>TD</v>
          </cell>
          <cell r="N71">
            <v>16.313163619999997</v>
          </cell>
          <cell r="O71">
            <v>16.313163620000001</v>
          </cell>
          <cell r="P71">
            <v>0</v>
          </cell>
          <cell r="Q71">
            <v>0</v>
          </cell>
          <cell r="R71">
            <v>1</v>
          </cell>
        </row>
        <row r="72">
          <cell r="A72" t="str">
            <v>TI48</v>
          </cell>
          <cell r="B72">
            <v>2309</v>
          </cell>
          <cell r="C72">
            <v>2309</v>
          </cell>
          <cell r="D72">
            <v>37400</v>
          </cell>
          <cell r="E72">
            <v>1101.5162046581765</v>
          </cell>
          <cell r="F72">
            <v>2096.2015721925136</v>
          </cell>
          <cell r="G72">
            <v>650</v>
          </cell>
          <cell r="H72">
            <v>47.1139777084</v>
          </cell>
          <cell r="I72">
            <v>20.404494460112602</v>
          </cell>
          <cell r="J72">
            <v>0.624</v>
          </cell>
          <cell r="K72">
            <v>46.489977708400005</v>
          </cell>
          <cell r="L72">
            <v>1.0574555564718495</v>
          </cell>
          <cell r="M72" t="str">
            <v>ÁC</v>
          </cell>
          <cell r="N72">
            <v>46.5683756472</v>
          </cell>
          <cell r="O72">
            <v>48.893429174800005</v>
          </cell>
          <cell r="P72">
            <v>2.3250535276000051</v>
          </cell>
          <cell r="Q72">
            <v>4.9927735191248823E-2</v>
          </cell>
          <cell r="R72">
            <v>1.6946403148587332</v>
          </cell>
        </row>
        <row r="73">
          <cell r="A73" t="str">
            <v>TI49</v>
          </cell>
          <cell r="B73">
            <v>820</v>
          </cell>
          <cell r="C73">
            <v>820</v>
          </cell>
          <cell r="D73">
            <v>14620</v>
          </cell>
          <cell r="E73">
            <v>430.59269818455988</v>
          </cell>
          <cell r="F73">
            <v>1904.3518467852259</v>
          </cell>
          <cell r="G73">
            <v>500</v>
          </cell>
          <cell r="H73">
            <v>16.990083032000001</v>
          </cell>
          <cell r="I73">
            <v>20.719613453658539</v>
          </cell>
          <cell r="J73">
            <v>0.48</v>
          </cell>
          <cell r="K73">
            <v>16.510083032000001</v>
          </cell>
          <cell r="L73">
            <v>0.48</v>
          </cell>
          <cell r="M73" t="str">
            <v>ÁC</v>
          </cell>
          <cell r="N73">
            <v>16.537924655999998</v>
          </cell>
          <cell r="O73">
            <v>17.791804903999996</v>
          </cell>
          <cell r="P73">
            <v>1.253880247999998</v>
          </cell>
          <cell r="Q73">
            <v>7.5818476264800649E-2</v>
          </cell>
          <cell r="R73">
            <v>1</v>
          </cell>
        </row>
        <row r="74">
          <cell r="A74" t="str">
            <v>TI50</v>
          </cell>
          <cell r="B74">
            <v>860</v>
          </cell>
          <cell r="C74">
            <v>860</v>
          </cell>
          <cell r="D74">
            <v>11900</v>
          </cell>
          <cell r="E74">
            <v>350.48242875487432</v>
          </cell>
          <cell r="F74">
            <v>2453.7606722689079</v>
          </cell>
          <cell r="G74">
            <v>500</v>
          </cell>
          <cell r="H74">
            <v>17.795452936</v>
          </cell>
          <cell r="I74">
            <v>20.692387134883724</v>
          </cell>
          <cell r="J74">
            <v>0.48</v>
          </cell>
          <cell r="K74">
            <v>17.315452936</v>
          </cell>
          <cell r="L74">
            <v>0.48</v>
          </cell>
          <cell r="M74" t="str">
            <v>ÁC</v>
          </cell>
          <cell r="N74">
            <v>17.344652688000004</v>
          </cell>
          <cell r="O74">
            <v>17.561083191999998</v>
          </cell>
          <cell r="P74">
            <v>0.21643050399999453</v>
          </cell>
          <cell r="Q74">
            <v>1.247822645360519E-2</v>
          </cell>
          <cell r="R74">
            <v>1</v>
          </cell>
        </row>
        <row r="75">
          <cell r="A75" t="str">
            <v>TI51</v>
          </cell>
          <cell r="B75">
            <v>235</v>
          </cell>
          <cell r="C75">
            <v>235</v>
          </cell>
          <cell r="D75">
            <v>2040</v>
          </cell>
          <cell r="E75">
            <v>60.082702072264169</v>
          </cell>
          <cell r="F75">
            <v>3911.2754901960789</v>
          </cell>
          <cell r="G75">
            <v>65</v>
          </cell>
          <cell r="H75">
            <v>4.7939481860000006</v>
          </cell>
          <cell r="I75">
            <v>20.39977951489362</v>
          </cell>
          <cell r="J75">
            <v>6.2399999999999997E-2</v>
          </cell>
          <cell r="K75">
            <v>4.7315481860000013</v>
          </cell>
          <cell r="L75">
            <v>6.2399999999999997E-2</v>
          </cell>
          <cell r="M75" t="str">
            <v>TD</v>
          </cell>
          <cell r="N75">
            <v>4.410909942</v>
          </cell>
          <cell r="O75">
            <v>4.7939481860000006</v>
          </cell>
          <cell r="P75">
            <v>0.38303824400000064</v>
          </cell>
          <cell r="Q75">
            <v>8.683882669033216E-2</v>
          </cell>
          <cell r="R75">
            <v>1</v>
          </cell>
        </row>
        <row r="76">
          <cell r="B76">
            <v>35791</v>
          </cell>
          <cell r="C76">
            <v>35791</v>
          </cell>
          <cell r="D76">
            <v>471410</v>
          </cell>
          <cell r="E76">
            <v>13884.111070532381</v>
          </cell>
          <cell r="F76">
            <v>2577.8387840733121</v>
          </cell>
          <cell r="G76">
            <v>13430</v>
          </cell>
          <cell r="H76">
            <v>733.51765585160001</v>
          </cell>
          <cell r="I76">
            <v>20.494472237478696</v>
          </cell>
          <cell r="J76">
            <v>12.892799999999999</v>
          </cell>
          <cell r="K76">
            <v>720.62485585160005</v>
          </cell>
          <cell r="L76">
            <v>13.328746627711086</v>
          </cell>
          <cell r="N76">
            <v>710.41184139960001</v>
          </cell>
          <cell r="O76">
            <v>723.60237838919977</v>
          </cell>
          <cell r="P76">
            <v>13.190536989599995</v>
          </cell>
          <cell r="Q76">
            <v>1.8567450907930771E-2</v>
          </cell>
          <cell r="R76">
            <v>1.0338131847008474</v>
          </cell>
        </row>
        <row r="77">
          <cell r="B77">
            <v>156349</v>
          </cell>
          <cell r="C77">
            <v>156349</v>
          </cell>
          <cell r="D77">
            <v>2112238</v>
          </cell>
          <cell r="E77">
            <v>62210.277676330952</v>
          </cell>
          <cell r="F77">
            <v>85449.964194943939</v>
          </cell>
          <cell r="G77">
            <v>37456</v>
          </cell>
          <cell r="N77">
            <v>3117.4009791188</v>
          </cell>
          <cell r="O77">
            <v>3176.6963174258281</v>
          </cell>
          <cell r="P77">
            <v>59.295338307028189</v>
          </cell>
          <cell r="Q77">
            <v>1.9020760788940549E-2</v>
          </cell>
        </row>
        <row r="78">
          <cell r="B78" t="str">
            <v>ÉGÁZ</v>
          </cell>
          <cell r="C78" t="str">
            <v>ÉGÁZ</v>
          </cell>
          <cell r="D78" t="str">
            <v>m3/h</v>
          </cell>
        </row>
        <row r="79">
          <cell r="A79" t="str">
            <v>É1</v>
          </cell>
          <cell r="B79">
            <v>2254</v>
          </cell>
          <cell r="C79">
            <v>2254</v>
          </cell>
          <cell r="D79">
            <v>720</v>
          </cell>
          <cell r="E79">
            <v>720</v>
          </cell>
          <cell r="F79">
            <v>3130.5555555555557</v>
          </cell>
          <cell r="G79">
            <v>1000</v>
          </cell>
          <cell r="H79">
            <v>46.342594090400006</v>
          </cell>
          <cell r="I79">
            <v>20.56015709423248</v>
          </cell>
          <cell r="J79">
            <v>0.96</v>
          </cell>
          <cell r="K79">
            <v>4.5382594090399998E-2</v>
          </cell>
          <cell r="L79">
            <v>0.96</v>
          </cell>
          <cell r="M79" t="str">
            <v>TD</v>
          </cell>
          <cell r="N79">
            <v>43.868688808800002</v>
          </cell>
          <cell r="O79">
            <v>43.868688808800002</v>
          </cell>
          <cell r="P79">
            <v>0</v>
          </cell>
          <cell r="Q79">
            <v>0</v>
          </cell>
          <cell r="R79">
            <v>1</v>
          </cell>
        </row>
        <row r="80">
          <cell r="A80" t="str">
            <v>É2</v>
          </cell>
          <cell r="B80">
            <v>154</v>
          </cell>
          <cell r="C80">
            <v>154</v>
          </cell>
          <cell r="D80">
            <v>150</v>
          </cell>
          <cell r="E80">
            <v>150</v>
          </cell>
          <cell r="F80">
            <v>1026.6666666666665</v>
          </cell>
          <cell r="G80">
            <v>250</v>
          </cell>
          <cell r="H80">
            <v>3.3406741304000001</v>
          </cell>
          <cell r="I80">
            <v>21.69268915844156</v>
          </cell>
          <cell r="J80">
            <v>0.24</v>
          </cell>
          <cell r="K80">
            <v>3.1006741304000001E-3</v>
          </cell>
          <cell r="L80">
            <v>0.24</v>
          </cell>
          <cell r="M80" t="str">
            <v>ÁC</v>
          </cell>
          <cell r="N80">
            <v>3.1059029232000004</v>
          </cell>
          <cell r="O80">
            <v>4.0925150088000004</v>
          </cell>
          <cell r="P80">
            <v>0.98661208560000002</v>
          </cell>
          <cell r="Q80">
            <v>0.31765709038436318</v>
          </cell>
          <cell r="R80">
            <v>1</v>
          </cell>
        </row>
        <row r="81">
          <cell r="A81" t="str">
            <v>É3</v>
          </cell>
          <cell r="B81">
            <v>1072</v>
          </cell>
          <cell r="C81">
            <v>1072</v>
          </cell>
          <cell r="D81">
            <v>600</v>
          </cell>
          <cell r="E81">
            <v>600</v>
          </cell>
          <cell r="F81">
            <v>1786.6666666666665</v>
          </cell>
          <cell r="G81">
            <v>650</v>
          </cell>
          <cell r="H81">
            <v>22.207913427200001</v>
          </cell>
          <cell r="I81">
            <v>20.716337152238808</v>
          </cell>
          <cell r="J81">
            <v>0.624</v>
          </cell>
          <cell r="K81">
            <v>2.1583913427200001E-2</v>
          </cell>
          <cell r="L81">
            <v>0.624</v>
          </cell>
          <cell r="M81" t="str">
            <v>ÁC</v>
          </cell>
          <cell r="N81">
            <v>21.620311257600001</v>
          </cell>
          <cell r="O81">
            <v>23.662392518400001</v>
          </cell>
          <cell r="P81">
            <v>2.0420812607999999</v>
          </cell>
          <cell r="Q81">
            <v>9.4451982511684074E-2</v>
          </cell>
          <cell r="R81">
            <v>1</v>
          </cell>
        </row>
        <row r="82">
          <cell r="A82" t="str">
            <v>É4</v>
          </cell>
          <cell r="B82">
            <v>1996</v>
          </cell>
          <cell r="C82">
            <v>1996</v>
          </cell>
          <cell r="D82">
            <v>1130</v>
          </cell>
          <cell r="E82">
            <v>1130</v>
          </cell>
          <cell r="F82">
            <v>1766.3716814159291</v>
          </cell>
          <cell r="G82">
            <v>650</v>
          </cell>
          <cell r="H82">
            <v>40.8119582096</v>
          </cell>
          <cell r="I82">
            <v>20.446872850501002</v>
          </cell>
          <cell r="J82">
            <v>0.624</v>
          </cell>
          <cell r="K82">
            <v>4.01879582096E-2</v>
          </cell>
          <cell r="L82">
            <v>1.0848</v>
          </cell>
          <cell r="M82" t="str">
            <v>ÁC</v>
          </cell>
          <cell r="N82">
            <v>40.2557287968</v>
          </cell>
          <cell r="O82">
            <v>44.197423691200001</v>
          </cell>
          <cell r="P82">
            <v>3.9416948944000012</v>
          </cell>
          <cell r="Q82">
            <v>9.7916371463465657E-2</v>
          </cell>
          <cell r="R82">
            <v>1.7384615384615385</v>
          </cell>
        </row>
        <row r="83">
          <cell r="A83" t="str">
            <v>É5</v>
          </cell>
          <cell r="B83">
            <v>358</v>
          </cell>
          <cell r="C83">
            <v>358</v>
          </cell>
          <cell r="D83">
            <v>178</v>
          </cell>
          <cell r="E83">
            <v>178</v>
          </cell>
          <cell r="F83">
            <v>2011.2359550561796</v>
          </cell>
          <cell r="G83">
            <v>160</v>
          </cell>
          <cell r="H83">
            <v>7.3616606408000003</v>
          </cell>
          <cell r="I83">
            <v>20.56329787932961</v>
          </cell>
          <cell r="J83">
            <v>0.15359999999999999</v>
          </cell>
          <cell r="K83">
            <v>7.2080606408000004E-3</v>
          </cell>
          <cell r="L83">
            <v>0.17088</v>
          </cell>
          <cell r="M83" t="str">
            <v>ÁC</v>
          </cell>
          <cell r="N83">
            <v>7.2202158864000001</v>
          </cell>
          <cell r="O83">
            <v>7.6590949496</v>
          </cell>
          <cell r="P83">
            <v>0.43887906319999992</v>
          </cell>
          <cell r="Q83">
            <v>6.0784756315482635E-2</v>
          </cell>
          <cell r="R83">
            <v>1.1125</v>
          </cell>
        </row>
        <row r="84">
          <cell r="A84" t="str">
            <v>É6</v>
          </cell>
          <cell r="B84">
            <v>3830</v>
          </cell>
          <cell r="C84">
            <v>3830</v>
          </cell>
          <cell r="D84">
            <v>1400</v>
          </cell>
          <cell r="E84">
            <v>1400</v>
          </cell>
          <cell r="F84">
            <v>2735.7142857142858</v>
          </cell>
          <cell r="G84">
            <v>1600</v>
          </cell>
          <cell r="H84">
            <v>78.650168308000019</v>
          </cell>
          <cell r="I84">
            <v>20.535291986422983</v>
          </cell>
          <cell r="J84">
            <v>1.536</v>
          </cell>
          <cell r="K84">
            <v>7.7114168308000011E-2</v>
          </cell>
          <cell r="L84">
            <v>1.536</v>
          </cell>
          <cell r="M84" t="str">
            <v>TD</v>
          </cell>
          <cell r="N84">
            <v>76.460229675999997</v>
          </cell>
          <cell r="O84">
            <v>76.460229675999997</v>
          </cell>
          <cell r="P84">
            <v>0</v>
          </cell>
          <cell r="Q84">
            <v>0</v>
          </cell>
          <cell r="R84">
            <v>1</v>
          </cell>
        </row>
        <row r="85">
          <cell r="A85" t="str">
            <v>É7</v>
          </cell>
          <cell r="B85">
            <v>13545</v>
          </cell>
          <cell r="C85">
            <v>13545</v>
          </cell>
          <cell r="D85">
            <v>4000</v>
          </cell>
          <cell r="E85">
            <v>4000</v>
          </cell>
          <cell r="F85">
            <v>3386.25</v>
          </cell>
          <cell r="G85">
            <v>1600</v>
          </cell>
          <cell r="H85">
            <v>274.25438374200002</v>
          </cell>
          <cell r="I85">
            <v>20.24764737851606</v>
          </cell>
          <cell r="J85">
            <v>1.536</v>
          </cell>
          <cell r="K85">
            <v>0.27271838374200003</v>
          </cell>
          <cell r="L85">
            <v>3.84</v>
          </cell>
          <cell r="M85" t="str">
            <v>TD</v>
          </cell>
          <cell r="N85">
            <v>260.07115627399997</v>
          </cell>
          <cell r="O85">
            <v>260.07115627400003</v>
          </cell>
          <cell r="P85">
            <v>0</v>
          </cell>
          <cell r="Q85">
            <v>0</v>
          </cell>
          <cell r="R85">
            <v>2.5</v>
          </cell>
        </row>
        <row r="86">
          <cell r="A86" t="str">
            <v>É8</v>
          </cell>
          <cell r="B86">
            <v>2189</v>
          </cell>
          <cell r="C86">
            <v>2189</v>
          </cell>
          <cell r="D86">
            <v>800</v>
          </cell>
          <cell r="E86">
            <v>800</v>
          </cell>
          <cell r="F86">
            <v>2736.25</v>
          </cell>
          <cell r="G86">
            <v>650</v>
          </cell>
          <cell r="H86">
            <v>44.697867996400007</v>
          </cell>
          <cell r="I86">
            <v>20.419309271996347</v>
          </cell>
          <cell r="J86">
            <v>0.624</v>
          </cell>
          <cell r="K86">
            <v>4.4073867996400007E-2</v>
          </cell>
          <cell r="L86">
            <v>0.76800000000000002</v>
          </cell>
          <cell r="M86" t="str">
            <v>TD</v>
          </cell>
          <cell r="N86">
            <v>43.698413510800009</v>
          </cell>
          <cell r="O86">
            <v>43.698413510800002</v>
          </cell>
          <cell r="P86">
            <v>0</v>
          </cell>
          <cell r="Q86">
            <v>0</v>
          </cell>
          <cell r="R86">
            <v>1.2307692307692308</v>
          </cell>
        </row>
        <row r="87">
          <cell r="A87" t="str">
            <v>É9</v>
          </cell>
          <cell r="B87">
            <v>2146</v>
          </cell>
          <cell r="C87">
            <v>2146</v>
          </cell>
          <cell r="D87">
            <v>900</v>
          </cell>
          <cell r="E87">
            <v>900</v>
          </cell>
          <cell r="F87">
            <v>2384.4444444444448</v>
          </cell>
          <cell r="G87">
            <v>650</v>
          </cell>
          <cell r="H87">
            <v>43.83209534960001</v>
          </cell>
          <cell r="I87">
            <v>20.425021132152846</v>
          </cell>
          <cell r="J87">
            <v>0.624</v>
          </cell>
          <cell r="K87">
            <v>4.3208095349600011E-2</v>
          </cell>
          <cell r="L87">
            <v>0.86399999999999999</v>
          </cell>
          <cell r="M87" t="str">
            <v>ÁC</v>
          </cell>
          <cell r="N87">
            <v>43.280958916800003</v>
          </cell>
          <cell r="O87">
            <v>44.097261751200001</v>
          </cell>
          <cell r="P87">
            <v>0.81630283439999829</v>
          </cell>
          <cell r="Q87">
            <v>1.8860553343311937E-2</v>
          </cell>
          <cell r="R87">
            <v>1.3846153846153846</v>
          </cell>
        </row>
        <row r="88">
          <cell r="A88" t="str">
            <v>É10</v>
          </cell>
          <cell r="B88">
            <v>2451</v>
          </cell>
          <cell r="C88">
            <v>2451</v>
          </cell>
          <cell r="D88">
            <v>1000</v>
          </cell>
          <cell r="E88">
            <v>1000</v>
          </cell>
          <cell r="F88">
            <v>2451</v>
          </cell>
          <cell r="G88">
            <v>650</v>
          </cell>
          <cell r="H88">
            <v>49.973040867600005</v>
          </cell>
          <cell r="I88">
            <v>20.388837563280298</v>
          </cell>
          <cell r="J88">
            <v>0.624</v>
          </cell>
          <cell r="K88">
            <v>4.9349040867600009E-2</v>
          </cell>
          <cell r="L88">
            <v>0.96</v>
          </cell>
          <cell r="M88" t="str">
            <v>ÁC</v>
          </cell>
          <cell r="N88">
            <v>49.432260160800006</v>
          </cell>
          <cell r="O88">
            <v>50.061311097199997</v>
          </cell>
          <cell r="P88">
            <v>0.62905093639999166</v>
          </cell>
          <cell r="Q88">
            <v>1.2725514357501133E-2</v>
          </cell>
          <cell r="R88">
            <v>1.5384615384615385</v>
          </cell>
        </row>
        <row r="89">
          <cell r="A89" t="str">
            <v>É11</v>
          </cell>
          <cell r="B89">
            <v>156</v>
          </cell>
          <cell r="C89">
            <v>156</v>
          </cell>
          <cell r="D89">
            <v>190</v>
          </cell>
          <cell r="E89">
            <v>190</v>
          </cell>
          <cell r="F89">
            <v>821.0526315789474</v>
          </cell>
          <cell r="G89">
            <v>65</v>
          </cell>
          <cell r="H89">
            <v>3.2033426256000004</v>
          </cell>
          <cell r="I89">
            <v>20.5342476</v>
          </cell>
          <cell r="J89">
            <v>6.2399999999999997E-2</v>
          </cell>
          <cell r="K89">
            <v>3.1409426256000001E-3</v>
          </cell>
          <cell r="L89">
            <v>0.18240000000000001</v>
          </cell>
          <cell r="M89" t="str">
            <v>ÁC</v>
          </cell>
          <cell r="N89">
            <v>3.1462393248000002</v>
          </cell>
          <cell r="O89">
            <v>3.3233426256</v>
          </cell>
          <cell r="P89">
            <v>0.17710330079999981</v>
          </cell>
          <cell r="Q89">
            <v>5.6290473329220658E-2</v>
          </cell>
          <cell r="R89">
            <v>2.9230769230769229</v>
          </cell>
        </row>
        <row r="90">
          <cell r="A90" t="str">
            <v>É12</v>
          </cell>
          <cell r="B90">
            <v>846</v>
          </cell>
          <cell r="C90">
            <v>846</v>
          </cell>
          <cell r="D90">
            <v>400</v>
          </cell>
          <cell r="E90">
            <v>400</v>
          </cell>
          <cell r="F90">
            <v>2115</v>
          </cell>
          <cell r="G90">
            <v>400</v>
          </cell>
          <cell r="H90">
            <v>17.417573469600001</v>
          </cell>
          <cell r="I90">
            <v>20.588148309219857</v>
          </cell>
          <cell r="J90">
            <v>0.38400000000000001</v>
          </cell>
          <cell r="K90">
            <v>1.7033573469600001E-2</v>
          </cell>
          <cell r="L90">
            <v>0.38400000000000001</v>
          </cell>
          <cell r="M90" t="str">
            <v>ÁC</v>
          </cell>
          <cell r="N90">
            <v>17.062297876799999</v>
          </cell>
          <cell r="O90">
            <v>17.875205391200002</v>
          </cell>
          <cell r="P90">
            <v>0.81290751440000264</v>
          </cell>
          <cell r="Q90">
            <v>4.7643495634039468E-2</v>
          </cell>
          <cell r="R90">
            <v>1</v>
          </cell>
        </row>
        <row r="91">
          <cell r="A91" t="str">
            <v>É13</v>
          </cell>
          <cell r="B91">
            <v>2199</v>
          </cell>
          <cell r="C91">
            <v>2199</v>
          </cell>
          <cell r="D91">
            <v>825</v>
          </cell>
          <cell r="E91">
            <v>825</v>
          </cell>
          <cell r="F91">
            <v>2665.4545454545455</v>
          </cell>
          <cell r="G91">
            <v>400</v>
          </cell>
          <cell r="H91">
            <v>44.659210472400005</v>
          </cell>
          <cell r="I91">
            <v>20.308872429467939</v>
          </cell>
          <cell r="J91">
            <v>0.38400000000000001</v>
          </cell>
          <cell r="K91">
            <v>4.4275210472400003E-2</v>
          </cell>
          <cell r="L91">
            <v>0.79200000000000004</v>
          </cell>
          <cell r="M91" t="str">
            <v>TD</v>
          </cell>
          <cell r="N91">
            <v>44.129958682800009</v>
          </cell>
          <cell r="O91">
            <v>44.129958682800002</v>
          </cell>
          <cell r="P91">
            <v>0</v>
          </cell>
          <cell r="Q91">
            <v>0</v>
          </cell>
          <cell r="R91">
            <v>2.0625</v>
          </cell>
        </row>
        <row r="92">
          <cell r="A92" t="str">
            <v>É14</v>
          </cell>
          <cell r="B92">
            <v>1031</v>
          </cell>
          <cell r="C92">
            <v>1031</v>
          </cell>
          <cell r="D92">
            <v>350</v>
          </cell>
          <cell r="E92">
            <v>350</v>
          </cell>
          <cell r="F92">
            <v>2945.7142857142858</v>
          </cell>
          <cell r="G92">
            <v>250</v>
          </cell>
          <cell r="H92">
            <v>20.9984092756</v>
          </cell>
          <cell r="I92">
            <v>20.367031305140639</v>
          </cell>
          <cell r="J92">
            <v>0.24</v>
          </cell>
          <cell r="K92">
            <v>2.0758409275600003E-2</v>
          </cell>
          <cell r="L92">
            <v>0.33600000000000002</v>
          </cell>
          <cell r="M92" t="str">
            <v>TD</v>
          </cell>
          <cell r="N92">
            <v>20.290466273200003</v>
          </cell>
          <cell r="O92">
            <v>20.2904662732</v>
          </cell>
          <cell r="P92">
            <v>0</v>
          </cell>
          <cell r="Q92">
            <v>0</v>
          </cell>
          <cell r="R92">
            <v>1.4</v>
          </cell>
        </row>
        <row r="93">
          <cell r="A93" t="str">
            <v>É15</v>
          </cell>
          <cell r="B93">
            <v>23847</v>
          </cell>
          <cell r="C93">
            <v>23847</v>
          </cell>
          <cell r="D93">
            <v>9600</v>
          </cell>
          <cell r="E93">
            <v>9600</v>
          </cell>
          <cell r="F93">
            <v>2484.0625</v>
          </cell>
          <cell r="G93">
            <v>2500</v>
          </cell>
          <cell r="H93">
            <v>482.54140251720003</v>
          </cell>
          <cell r="I93">
            <v>20.234889190137125</v>
          </cell>
          <cell r="J93">
            <v>2.4</v>
          </cell>
          <cell r="K93">
            <v>0.48014140251720006</v>
          </cell>
          <cell r="L93">
            <v>9.2159999999999993</v>
          </cell>
          <cell r="M93" t="str">
            <v>ÁC</v>
          </cell>
          <cell r="N93">
            <v>480.95108447759998</v>
          </cell>
          <cell r="O93">
            <v>485.66443374840003</v>
          </cell>
          <cell r="P93">
            <v>4.7133492708000517</v>
          </cell>
          <cell r="Q93">
            <v>9.8000595547458325E-3</v>
          </cell>
          <cell r="R93">
            <v>3.84</v>
          </cell>
        </row>
        <row r="94">
          <cell r="A94" t="str">
            <v>É16</v>
          </cell>
          <cell r="B94">
            <v>953</v>
          </cell>
          <cell r="C94">
            <v>953</v>
          </cell>
          <cell r="D94">
            <v>350</v>
          </cell>
          <cell r="E94">
            <v>350</v>
          </cell>
          <cell r="F94">
            <v>2722.8571428571427</v>
          </cell>
          <cell r="G94">
            <v>650</v>
          </cell>
          <cell r="H94">
            <v>19.811937962800002</v>
          </cell>
          <cell r="I94">
            <v>20.789021996642184</v>
          </cell>
          <cell r="J94">
            <v>0.624</v>
          </cell>
          <cell r="K94">
            <v>1.9187937962800002E-2</v>
          </cell>
          <cell r="L94">
            <v>0.624</v>
          </cell>
          <cell r="M94" t="str">
            <v>TD</v>
          </cell>
          <cell r="N94">
            <v>19.0430936116</v>
          </cell>
          <cell r="O94">
            <v>19.0430936116</v>
          </cell>
          <cell r="P94">
            <v>0</v>
          </cell>
          <cell r="Q94">
            <v>0</v>
          </cell>
          <cell r="R94">
            <v>1</v>
          </cell>
        </row>
        <row r="95">
          <cell r="A95" t="str">
            <v>É17</v>
          </cell>
          <cell r="B95">
            <v>7475</v>
          </cell>
          <cell r="C95">
            <v>7475</v>
          </cell>
          <cell r="D95">
            <v>2100</v>
          </cell>
          <cell r="E95">
            <v>2100</v>
          </cell>
          <cell r="F95">
            <v>3559.5238095238092</v>
          </cell>
          <cell r="G95">
            <v>650</v>
          </cell>
          <cell r="H95">
            <v>151.12750081000004</v>
          </cell>
          <cell r="I95">
            <v>20.217725860869574</v>
          </cell>
          <cell r="J95">
            <v>0.624</v>
          </cell>
          <cell r="K95">
            <v>0.15050350081000002</v>
          </cell>
          <cell r="L95">
            <v>2.016</v>
          </cell>
          <cell r="M95" t="str">
            <v>TD</v>
          </cell>
          <cell r="N95">
            <v>142.35643046999999</v>
          </cell>
          <cell r="O95">
            <v>142.35643046999999</v>
          </cell>
          <cell r="P95">
            <v>0</v>
          </cell>
          <cell r="Q95">
            <v>0</v>
          </cell>
          <cell r="R95">
            <v>3.2307692307692308</v>
          </cell>
        </row>
        <row r="96">
          <cell r="A96" t="str">
            <v>É18</v>
          </cell>
          <cell r="B96">
            <v>54704</v>
          </cell>
          <cell r="C96">
            <v>54704</v>
          </cell>
          <cell r="D96">
            <v>15000</v>
          </cell>
          <cell r="E96">
            <v>15000</v>
          </cell>
          <cell r="F96">
            <v>3646.9333333333329</v>
          </cell>
          <cell r="G96">
            <v>2500</v>
          </cell>
          <cell r="H96">
            <v>1103.8238807104001</v>
          </cell>
          <cell r="I96">
            <v>20.178120077332558</v>
          </cell>
          <cell r="J96">
            <v>2.4</v>
          </cell>
          <cell r="K96">
            <v>1.1014238807104002</v>
          </cell>
          <cell r="L96">
            <v>14.4</v>
          </cell>
          <cell r="M96" t="str">
            <v>TD</v>
          </cell>
          <cell r="N96">
            <v>1037.7993866688</v>
          </cell>
          <cell r="O96">
            <v>1037.7993866688003</v>
          </cell>
          <cell r="P96">
            <v>0</v>
          </cell>
          <cell r="Q96">
            <v>0</v>
          </cell>
          <cell r="R96">
            <v>6</v>
          </cell>
        </row>
        <row r="97">
          <cell r="A97" t="str">
            <v>É19</v>
          </cell>
          <cell r="B97">
            <v>562</v>
          </cell>
          <cell r="C97">
            <v>562</v>
          </cell>
          <cell r="D97">
            <v>200</v>
          </cell>
          <cell r="E97">
            <v>200</v>
          </cell>
          <cell r="F97">
            <v>2810</v>
          </cell>
          <cell r="G97">
            <v>65</v>
          </cell>
          <cell r="H97">
            <v>11.377847151200003</v>
          </cell>
          <cell r="I97">
            <v>20.245279628469756</v>
          </cell>
          <cell r="J97">
            <v>6.2399999999999997E-2</v>
          </cell>
          <cell r="K97">
            <v>1.1315447151200001E-2</v>
          </cell>
          <cell r="L97">
            <v>0.192</v>
          </cell>
          <cell r="M97" t="str">
            <v>TD</v>
          </cell>
          <cell r="N97">
            <v>11.160484746400002</v>
          </cell>
          <cell r="O97">
            <v>11.507447151200001</v>
          </cell>
          <cell r="P97">
            <v>0.34696240479999929</v>
          </cell>
          <cell r="Q97">
            <v>3.1088470858034789E-2</v>
          </cell>
          <cell r="R97">
            <v>3.0769230769230771</v>
          </cell>
        </row>
        <row r="98">
          <cell r="A98" t="str">
            <v>É20</v>
          </cell>
          <cell r="B98">
            <v>825</v>
          </cell>
          <cell r="C98">
            <v>825</v>
          </cell>
          <cell r="D98">
            <v>275</v>
          </cell>
          <cell r="E98">
            <v>275</v>
          </cell>
          <cell r="F98">
            <v>3000</v>
          </cell>
          <cell r="G98">
            <v>650</v>
          </cell>
          <cell r="H98">
            <v>17.234754270000003</v>
          </cell>
          <cell r="I98">
            <v>20.890611236363643</v>
          </cell>
          <cell r="J98">
            <v>0.624</v>
          </cell>
          <cell r="K98">
            <v>1.661075427E-2</v>
          </cell>
          <cell r="L98">
            <v>0.624</v>
          </cell>
          <cell r="M98" t="str">
            <v>TD</v>
          </cell>
          <cell r="N98">
            <v>16.181246290000001</v>
          </cell>
          <cell r="O98">
            <v>16.181246290000001</v>
          </cell>
          <cell r="P98">
            <v>0</v>
          </cell>
          <cell r="Q98">
            <v>0</v>
          </cell>
          <cell r="R98">
            <v>1</v>
          </cell>
        </row>
        <row r="99">
          <cell r="A99" t="str">
            <v>É21</v>
          </cell>
          <cell r="B99">
            <v>767</v>
          </cell>
          <cell r="C99">
            <v>767</v>
          </cell>
          <cell r="D99">
            <v>350</v>
          </cell>
          <cell r="E99">
            <v>350</v>
          </cell>
          <cell r="F99">
            <v>2191.4285714285711</v>
          </cell>
          <cell r="G99">
            <v>400</v>
          </cell>
          <cell r="H99">
            <v>15.826967909200002</v>
          </cell>
          <cell r="I99">
            <v>20.6348994904824</v>
          </cell>
          <cell r="J99">
            <v>0.38400000000000001</v>
          </cell>
          <cell r="K99">
            <v>1.54429679092E-2</v>
          </cell>
          <cell r="L99">
            <v>0.38400000000000001</v>
          </cell>
          <cell r="M99" t="str">
            <v>ÁC</v>
          </cell>
          <cell r="N99">
            <v>15.4690100136</v>
          </cell>
          <cell r="O99">
            <v>16.068589572400001</v>
          </cell>
          <cell r="P99">
            <v>0.59957955880000036</v>
          </cell>
          <cell r="Q99">
            <v>3.8760047234623451E-2</v>
          </cell>
          <cell r="R99">
            <v>1</v>
          </cell>
        </row>
        <row r="100">
          <cell r="A100" t="str">
            <v>É22</v>
          </cell>
          <cell r="B100">
            <v>401</v>
          </cell>
          <cell r="C100">
            <v>401</v>
          </cell>
          <cell r="D100">
            <v>198</v>
          </cell>
          <cell r="E100">
            <v>198</v>
          </cell>
          <cell r="F100">
            <v>2025.2525252525252</v>
          </cell>
          <cell r="G100">
            <v>400</v>
          </cell>
          <cell r="H100">
            <v>8.4578332875999997</v>
          </cell>
          <cell r="I100">
            <v>21.091853585037409</v>
          </cell>
          <cell r="J100">
            <v>0.38400000000000001</v>
          </cell>
          <cell r="K100">
            <v>8.0738332876000001E-3</v>
          </cell>
          <cell r="L100">
            <v>0.38400000000000001</v>
          </cell>
          <cell r="M100" t="str">
            <v>ÁC</v>
          </cell>
          <cell r="N100">
            <v>8.0874485208000007</v>
          </cell>
          <cell r="O100">
            <v>8.5640495891999997</v>
          </cell>
          <cell r="P100">
            <v>0.47660106839999905</v>
          </cell>
          <cell r="Q100">
            <v>5.8930955439683519E-2</v>
          </cell>
          <cell r="R100">
            <v>1</v>
          </cell>
        </row>
        <row r="101">
          <cell r="A101" t="str">
            <v>É23</v>
          </cell>
          <cell r="B101">
            <v>440</v>
          </cell>
          <cell r="C101">
            <v>440</v>
          </cell>
          <cell r="D101">
            <v>350</v>
          </cell>
          <cell r="E101">
            <v>350</v>
          </cell>
          <cell r="F101">
            <v>1257.1428571428571</v>
          </cell>
          <cell r="G101">
            <v>160</v>
          </cell>
          <cell r="H101">
            <v>9.0126689439999996</v>
          </cell>
          <cell r="I101">
            <v>20.483338509090906</v>
          </cell>
          <cell r="J101">
            <v>0.15359999999999999</v>
          </cell>
          <cell r="K101">
            <v>8.8590689440000009E-3</v>
          </cell>
          <cell r="L101">
            <v>0.33600000000000002</v>
          </cell>
          <cell r="M101" t="str">
            <v>ÁC</v>
          </cell>
          <cell r="N101">
            <v>8.8740083520000006</v>
          </cell>
          <cell r="O101">
            <v>10.839219568000001</v>
          </cell>
          <cell r="P101">
            <v>1.9652112160000001</v>
          </cell>
          <cell r="Q101">
            <v>0.22145699418426701</v>
          </cell>
          <cell r="R101">
            <v>2.1875</v>
          </cell>
        </row>
        <row r="102">
          <cell r="A102" t="str">
            <v>É24</v>
          </cell>
          <cell r="B102">
            <v>750</v>
          </cell>
          <cell r="C102">
            <v>750</v>
          </cell>
          <cell r="D102">
            <v>230</v>
          </cell>
          <cell r="E102">
            <v>230</v>
          </cell>
          <cell r="F102">
            <v>3260.869565217391</v>
          </cell>
          <cell r="G102">
            <v>650</v>
          </cell>
          <cell r="H102">
            <v>15.724685700000002</v>
          </cell>
          <cell r="I102">
            <v>20.966247600000003</v>
          </cell>
          <cell r="J102">
            <v>0.624</v>
          </cell>
          <cell r="K102">
            <v>1.5100685700000002E-2</v>
          </cell>
          <cell r="L102">
            <v>0.624</v>
          </cell>
          <cell r="M102" t="str">
            <v>TD</v>
          </cell>
          <cell r="N102">
            <v>14.49292342</v>
          </cell>
          <cell r="O102">
            <v>14.492923419999999</v>
          </cell>
          <cell r="P102">
            <v>0</v>
          </cell>
          <cell r="Q102">
            <v>0</v>
          </cell>
          <cell r="R102">
            <v>1</v>
          </cell>
        </row>
        <row r="103">
          <cell r="A103" t="str">
            <v>É25</v>
          </cell>
          <cell r="B103">
            <v>2280</v>
          </cell>
          <cell r="C103">
            <v>2280</v>
          </cell>
          <cell r="D103">
            <v>500</v>
          </cell>
          <cell r="E103">
            <v>500</v>
          </cell>
          <cell r="F103">
            <v>4560</v>
          </cell>
          <cell r="G103">
            <v>160</v>
          </cell>
          <cell r="H103">
            <v>46.059684528000005</v>
          </cell>
          <cell r="I103">
            <v>20.201616021052633</v>
          </cell>
          <cell r="J103">
            <v>0.15359999999999999</v>
          </cell>
          <cell r="K103">
            <v>4.5906084528000005E-2</v>
          </cell>
          <cell r="L103">
            <v>0.48</v>
          </cell>
          <cell r="M103" t="str">
            <v>TD</v>
          </cell>
          <cell r="N103">
            <v>41.894174415999998</v>
          </cell>
          <cell r="O103">
            <v>41.894174415999998</v>
          </cell>
          <cell r="P103">
            <v>0</v>
          </cell>
          <cell r="Q103">
            <v>0</v>
          </cell>
          <cell r="R103">
            <v>3.125</v>
          </cell>
        </row>
        <row r="104">
          <cell r="B104">
            <v>127231</v>
          </cell>
          <cell r="C104">
            <v>127231</v>
          </cell>
          <cell r="D104">
            <v>41796</v>
          </cell>
          <cell r="E104">
            <v>41796</v>
          </cell>
          <cell r="F104">
            <v>3044.0951287204516</v>
          </cell>
          <cell r="G104">
            <v>17760</v>
          </cell>
          <cell r="H104">
            <v>2353.3783783783788</v>
          </cell>
          <cell r="I104">
            <v>1293.5000834069099</v>
          </cell>
          <cell r="J104">
            <v>13730.188523237264</v>
          </cell>
          <cell r="K104">
            <v>171.40175274326867</v>
          </cell>
          <cell r="L104">
            <v>7546.5977605512471</v>
          </cell>
          <cell r="N104">
            <v>2469.9521193556006</v>
          </cell>
          <cell r="O104">
            <v>2487.8984547644004</v>
          </cell>
          <cell r="P104">
            <v>17.946335408800042</v>
          </cell>
          <cell r="Q104">
            <v>7.2658636854392444E-3</v>
          </cell>
        </row>
        <row r="105">
          <cell r="B105" t="str">
            <v>KÖGÁZ</v>
          </cell>
          <cell r="C105" t="str">
            <v>KÖGÁZ</v>
          </cell>
          <cell r="D105" t="str">
            <v>m3/h</v>
          </cell>
        </row>
        <row r="106">
          <cell r="A106" t="str">
            <v>KÖ1</v>
          </cell>
          <cell r="B106">
            <v>1552740</v>
          </cell>
          <cell r="C106">
            <v>1552.74</v>
          </cell>
          <cell r="D106">
            <v>420</v>
          </cell>
          <cell r="E106">
            <v>420</v>
          </cell>
          <cell r="F106">
            <v>3697</v>
          </cell>
          <cell r="G106">
            <v>1000</v>
          </cell>
          <cell r="H106">
            <v>0.99126325161842399</v>
          </cell>
          <cell r="I106">
            <v>638.39615880213296</v>
          </cell>
          <cell r="J106">
            <v>0.96</v>
          </cell>
          <cell r="K106">
            <v>3.1263251618424005E-2</v>
          </cell>
          <cell r="L106">
            <v>0.96</v>
          </cell>
          <cell r="M106" t="str">
            <v>TD</v>
          </cell>
          <cell r="N106">
            <v>29.394661702728001</v>
          </cell>
          <cell r="O106">
            <v>29.394661702728001</v>
          </cell>
          <cell r="P106">
            <v>0</v>
          </cell>
          <cell r="Q106">
            <v>0</v>
          </cell>
          <cell r="R106">
            <v>1</v>
          </cell>
        </row>
        <row r="107">
          <cell r="A107" t="str">
            <v>KÖ2</v>
          </cell>
          <cell r="B107">
            <v>1370637</v>
          </cell>
          <cell r="C107">
            <v>1370.6369999999999</v>
          </cell>
          <cell r="D107">
            <v>660</v>
          </cell>
          <cell r="E107">
            <v>660</v>
          </cell>
          <cell r="F107">
            <v>2076.7227272727273</v>
          </cell>
          <cell r="G107">
            <v>1000</v>
          </cell>
          <cell r="H107">
            <v>0.98759674472772119</v>
          </cell>
          <cell r="I107">
            <v>720.53851218646605</v>
          </cell>
          <cell r="J107">
            <v>0.96</v>
          </cell>
          <cell r="K107">
            <v>2.7596744727721202E-2</v>
          </cell>
          <cell r="L107">
            <v>0.96</v>
          </cell>
          <cell r="M107" t="str">
            <v>ÁC</v>
          </cell>
          <cell r="N107">
            <v>27.643282239909599</v>
          </cell>
          <cell r="O107">
            <v>29.0900840807364</v>
          </cell>
          <cell r="P107">
            <v>1.4468018408268009</v>
          </cell>
          <cell r="Q107">
            <v>5.2338279813169297E-2</v>
          </cell>
          <cell r="R107">
            <v>1</v>
          </cell>
        </row>
        <row r="108">
          <cell r="A108" t="str">
            <v>KÖ3</v>
          </cell>
          <cell r="B108">
            <v>1224408</v>
          </cell>
          <cell r="C108">
            <v>1224.4079999999999</v>
          </cell>
          <cell r="D108">
            <v>560</v>
          </cell>
          <cell r="E108">
            <v>560</v>
          </cell>
          <cell r="F108">
            <v>2186.4428571428571</v>
          </cell>
          <cell r="G108">
            <v>1000</v>
          </cell>
          <cell r="H108">
            <v>0.98465253383542084</v>
          </cell>
          <cell r="I108">
            <v>804.18662229863003</v>
          </cell>
          <cell r="J108">
            <v>0.96</v>
          </cell>
          <cell r="K108">
            <v>2.4652533835420799E-2</v>
          </cell>
          <cell r="L108">
            <v>0.96</v>
          </cell>
          <cell r="M108" t="str">
            <v>ÁC</v>
          </cell>
          <cell r="N108">
            <v>24.694106405126401</v>
          </cell>
          <cell r="O108">
            <v>25.665093771337595</v>
          </cell>
          <cell r="P108">
            <v>0.97098736621119386</v>
          </cell>
          <cell r="Q108">
            <v>3.9320611577571496E-2</v>
          </cell>
          <cell r="R108">
            <v>1</v>
          </cell>
        </row>
        <row r="109">
          <cell r="A109" t="str">
            <v>KÖ4</v>
          </cell>
          <cell r="B109">
            <v>10829860</v>
          </cell>
          <cell r="C109">
            <v>10829.86</v>
          </cell>
          <cell r="D109">
            <v>4070</v>
          </cell>
          <cell r="E109">
            <v>4070</v>
          </cell>
          <cell r="F109">
            <v>2660.8992628992628</v>
          </cell>
          <cell r="G109">
            <v>650</v>
          </cell>
          <cell r="H109">
            <v>0.84205108271333595</v>
          </cell>
          <cell r="I109">
            <v>77.752720969000151</v>
          </cell>
          <cell r="J109">
            <v>0.624</v>
          </cell>
          <cell r="K109">
            <v>0.21805108271333604</v>
          </cell>
          <cell r="L109">
            <v>3.9072</v>
          </cell>
          <cell r="M109" t="str">
            <v>TD</v>
          </cell>
          <cell r="N109">
            <v>217.41130528199204</v>
          </cell>
          <cell r="O109">
            <v>217.41130528199201</v>
          </cell>
          <cell r="P109">
            <v>0</v>
          </cell>
          <cell r="Q109">
            <v>0</v>
          </cell>
          <cell r="R109">
            <v>6.2615384615384615</v>
          </cell>
        </row>
        <row r="110">
          <cell r="A110" t="str">
            <v>KÖ5</v>
          </cell>
          <cell r="B110">
            <v>301550</v>
          </cell>
          <cell r="C110">
            <v>301.55</v>
          </cell>
          <cell r="D110">
            <v>240</v>
          </cell>
          <cell r="E110">
            <v>240</v>
          </cell>
          <cell r="F110">
            <v>1256.4583333333335</v>
          </cell>
          <cell r="G110">
            <v>200</v>
          </cell>
          <cell r="H110">
            <v>0.19807148236378</v>
          </cell>
          <cell r="I110">
            <v>656.84457756186373</v>
          </cell>
          <cell r="J110">
            <v>0.192</v>
          </cell>
          <cell r="K110">
            <v>6.0714823637800014E-3</v>
          </cell>
          <cell r="L110">
            <v>0.23039999999999999</v>
          </cell>
          <cell r="M110" t="str">
            <v>ÁC</v>
          </cell>
          <cell r="N110">
            <v>6.0817209512400003</v>
          </cell>
          <cell r="O110">
            <v>7.4299804536600007</v>
          </cell>
          <cell r="P110">
            <v>1.3482595024200004</v>
          </cell>
          <cell r="Q110">
            <v>0.22169045788677688</v>
          </cell>
          <cell r="R110">
            <v>1.2</v>
          </cell>
        </row>
        <row r="111">
          <cell r="A111" t="str">
            <v>KÖ6</v>
          </cell>
          <cell r="B111">
            <v>371980</v>
          </cell>
          <cell r="C111">
            <v>371.98</v>
          </cell>
          <cell r="D111">
            <v>240</v>
          </cell>
          <cell r="E111">
            <v>240</v>
          </cell>
          <cell r="F111">
            <v>1549.9166666666667</v>
          </cell>
          <cell r="G111">
            <v>200</v>
          </cell>
          <cell r="H111">
            <v>0.19948953742224798</v>
          </cell>
          <cell r="I111">
            <v>536.29103022272159</v>
          </cell>
          <cell r="J111">
            <v>0.192</v>
          </cell>
          <cell r="K111">
            <v>7.4895374222480014E-3</v>
          </cell>
          <cell r="L111">
            <v>0.23039999999999999</v>
          </cell>
          <cell r="M111" t="str">
            <v>ÁC</v>
          </cell>
          <cell r="N111">
            <v>7.5021673335840005</v>
          </cell>
          <cell r="O111">
            <v>8.5562939992560008</v>
          </cell>
          <cell r="P111">
            <v>1.0541266656720003</v>
          </cell>
          <cell r="Q111">
            <v>0.14050961792775873</v>
          </cell>
          <cell r="R111">
            <v>1.2</v>
          </cell>
        </row>
        <row r="112">
          <cell r="A112" t="str">
            <v>KÖ7</v>
          </cell>
          <cell r="B112">
            <v>378940</v>
          </cell>
          <cell r="C112">
            <v>378.94</v>
          </cell>
          <cell r="D112">
            <v>240</v>
          </cell>
          <cell r="E112">
            <v>240</v>
          </cell>
          <cell r="F112">
            <v>1578.9166666666667</v>
          </cell>
          <cell r="G112">
            <v>200</v>
          </cell>
          <cell r="H112">
            <v>0.199629671785544</v>
          </cell>
          <cell r="I112">
            <v>526.81076631008602</v>
          </cell>
          <cell r="J112">
            <v>0.192</v>
          </cell>
          <cell r="K112">
            <v>7.6296717855440007E-3</v>
          </cell>
          <cell r="L112">
            <v>0.23039999999999999</v>
          </cell>
          <cell r="M112" t="str">
            <v>ÁC</v>
          </cell>
          <cell r="N112">
            <v>7.6425380111520012</v>
          </cell>
          <cell r="O112">
            <v>8.6675980213680006</v>
          </cell>
          <cell r="P112">
            <v>1.0250600102159995</v>
          </cell>
          <cell r="Q112">
            <v>0.13412560182497368</v>
          </cell>
          <cell r="R112">
            <v>1.2</v>
          </cell>
        </row>
        <row r="113">
          <cell r="A113" t="str">
            <v>KÖ8</v>
          </cell>
          <cell r="B113">
            <v>1953087</v>
          </cell>
          <cell r="C113">
            <v>1953.087</v>
          </cell>
          <cell r="D113">
            <v>460</v>
          </cell>
          <cell r="E113">
            <v>460</v>
          </cell>
          <cell r="F113">
            <v>4245.8413043478267</v>
          </cell>
          <cell r="G113">
            <v>1000</v>
          </cell>
          <cell r="H113">
            <v>0.99932393724234125</v>
          </cell>
          <cell r="I113">
            <v>511.66381079918165</v>
          </cell>
          <cell r="J113">
            <v>0.96</v>
          </cell>
          <cell r="K113">
            <v>3.9323937242341206E-2</v>
          </cell>
          <cell r="L113">
            <v>0.96</v>
          </cell>
          <cell r="M113" t="str">
            <v>TD</v>
          </cell>
          <cell r="N113">
            <v>36.231594751876401</v>
          </cell>
          <cell r="O113">
            <v>36.231594751876401</v>
          </cell>
          <cell r="P113">
            <v>0</v>
          </cell>
          <cell r="Q113">
            <v>0</v>
          </cell>
          <cell r="R113">
            <v>1</v>
          </cell>
        </row>
        <row r="114">
          <cell r="A114" t="str">
            <v>KÖ9</v>
          </cell>
          <cell r="B114">
            <v>969796</v>
          </cell>
          <cell r="C114">
            <v>969.79600000000005</v>
          </cell>
          <cell r="D114">
            <v>360</v>
          </cell>
          <cell r="E114">
            <v>360</v>
          </cell>
          <cell r="F114">
            <v>2693.8777777777777</v>
          </cell>
          <cell r="G114">
            <v>1000</v>
          </cell>
          <cell r="H114">
            <v>0.97952611278548962</v>
          </cell>
          <cell r="I114">
            <v>1010.0331541741662</v>
          </cell>
          <cell r="J114">
            <v>0.96</v>
          </cell>
          <cell r="K114">
            <v>1.9526112785489606E-2</v>
          </cell>
          <cell r="L114">
            <v>0.96</v>
          </cell>
          <cell r="M114" t="str">
            <v>TD</v>
          </cell>
          <cell r="N114">
            <v>19.420344764731201</v>
          </cell>
          <cell r="O114">
            <v>19.420344764731201</v>
          </cell>
          <cell r="P114">
            <v>0</v>
          </cell>
          <cell r="Q114">
            <v>0</v>
          </cell>
          <cell r="R114">
            <v>1</v>
          </cell>
        </row>
        <row r="115">
          <cell r="A115" t="str">
            <v>KÖ10</v>
          </cell>
          <cell r="B115">
            <v>85883</v>
          </cell>
          <cell r="C115">
            <v>85.882999999999996</v>
          </cell>
          <cell r="D115">
            <v>220</v>
          </cell>
          <cell r="E115">
            <v>220</v>
          </cell>
          <cell r="F115">
            <v>390.37727272727267</v>
          </cell>
          <cell r="G115">
            <v>200</v>
          </cell>
          <cell r="H115">
            <v>0.1937291895866308</v>
          </cell>
          <cell r="I115">
            <v>2255.7338423975734</v>
          </cell>
          <cell r="J115">
            <v>0.192</v>
          </cell>
          <cell r="K115">
            <v>1.7291895866308E-3</v>
          </cell>
          <cell r="L115">
            <v>0.21120000000000003</v>
          </cell>
          <cell r="M115" t="str">
            <v>ÁC</v>
          </cell>
          <cell r="N115">
            <v>1.7321055893063999</v>
          </cell>
          <cell r="O115">
            <v>3.7637425402075997</v>
          </cell>
          <cell r="P115">
            <v>2.0316369509011998</v>
          </cell>
          <cell r="Q115">
            <v>1.1729290428043382</v>
          </cell>
          <cell r="R115">
            <v>1.1000000000000001</v>
          </cell>
        </row>
        <row r="116">
          <cell r="A116" t="str">
            <v>KÖ11</v>
          </cell>
          <cell r="B116">
            <v>285303</v>
          </cell>
          <cell r="C116">
            <v>285.303</v>
          </cell>
          <cell r="D116">
            <v>250</v>
          </cell>
          <cell r="E116">
            <v>250</v>
          </cell>
          <cell r="F116">
            <v>1141.212</v>
          </cell>
          <cell r="G116">
            <v>300</v>
          </cell>
          <cell r="H116">
            <v>0.29374436124302278</v>
          </cell>
          <cell r="I116">
            <v>1029.587355348604</v>
          </cell>
          <cell r="J116">
            <v>0.28799999999999998</v>
          </cell>
          <cell r="K116">
            <v>5.7443612430228006E-3</v>
          </cell>
          <cell r="L116">
            <v>0.28799999999999998</v>
          </cell>
          <cell r="M116" t="str">
            <v>ÁC</v>
          </cell>
          <cell r="N116">
            <v>5.7540481928424008</v>
          </cell>
          <cell r="O116">
            <v>7.2788093650316004</v>
          </cell>
          <cell r="P116">
            <v>1.5247611721891996</v>
          </cell>
          <cell r="Q116">
            <v>0.2649892946822876</v>
          </cell>
          <cell r="R116">
            <v>1</v>
          </cell>
        </row>
        <row r="117">
          <cell r="A117" t="str">
            <v>KÖ12</v>
          </cell>
          <cell r="B117">
            <v>1522354</v>
          </cell>
          <cell r="C117">
            <v>1522.354</v>
          </cell>
          <cell r="D117">
            <v>350</v>
          </cell>
          <cell r="E117">
            <v>350</v>
          </cell>
          <cell r="F117">
            <v>4349.5828571428574</v>
          </cell>
          <cell r="G117">
            <v>300</v>
          </cell>
          <cell r="H117">
            <v>0.31865145237085041</v>
          </cell>
          <cell r="I117">
            <v>209.31495064278769</v>
          </cell>
          <cell r="J117">
            <v>0.28799999999999998</v>
          </cell>
          <cell r="K117">
            <v>3.0651452370850402E-2</v>
          </cell>
          <cell r="L117">
            <v>0.33600000000000002</v>
          </cell>
          <cell r="M117" t="str">
            <v>TD</v>
          </cell>
          <cell r="N117">
            <v>28.1481784112488</v>
          </cell>
          <cell r="O117">
            <v>28.1481784112488</v>
          </cell>
          <cell r="P117">
            <v>0</v>
          </cell>
          <cell r="Q117">
            <v>0</v>
          </cell>
          <cell r="R117">
            <v>1.1666666666666667</v>
          </cell>
        </row>
        <row r="118">
          <cell r="A118" t="str">
            <v>KÖ13</v>
          </cell>
          <cell r="B118">
            <v>326399</v>
          </cell>
          <cell r="C118">
            <v>326.399</v>
          </cell>
          <cell r="D118">
            <v>380</v>
          </cell>
          <cell r="E118">
            <v>380</v>
          </cell>
          <cell r="F118">
            <v>858.94473684210527</v>
          </cell>
          <cell r="G118">
            <v>200</v>
          </cell>
          <cell r="H118">
            <v>0.19857179828239241</v>
          </cell>
          <cell r="I118">
            <v>608.37134391463337</v>
          </cell>
          <cell r="J118">
            <v>0.192</v>
          </cell>
          <cell r="K118">
            <v>6.5717982823924005E-3</v>
          </cell>
          <cell r="L118">
            <v>0.36480000000000001</v>
          </cell>
          <cell r="M118" t="str">
            <v>ÁC</v>
          </cell>
          <cell r="N118">
            <v>6.5828805729192004</v>
          </cell>
          <cell r="O118">
            <v>9.3484679581228018</v>
          </cell>
          <cell r="P118">
            <v>2.7655873852036015</v>
          </cell>
          <cell r="Q118">
            <v>0.42011811616038375</v>
          </cell>
          <cell r="R118">
            <v>1.9</v>
          </cell>
        </row>
        <row r="119">
          <cell r="A119" t="str">
            <v>KÖ14</v>
          </cell>
          <cell r="B119">
            <v>14237528</v>
          </cell>
          <cell r="C119">
            <v>14237.528</v>
          </cell>
          <cell r="D119">
            <v>6280</v>
          </cell>
          <cell r="E119">
            <v>6280</v>
          </cell>
          <cell r="F119">
            <v>2267.1222929936307</v>
          </cell>
          <cell r="G119">
            <v>2500</v>
          </cell>
          <cell r="H119">
            <v>2.6866619139639329</v>
          </cell>
          <cell r="I119">
            <v>188.70283619206458</v>
          </cell>
          <cell r="J119">
            <v>2.4</v>
          </cell>
          <cell r="K119">
            <v>0.28666191396393281</v>
          </cell>
          <cell r="L119">
            <v>6.0288000000000004</v>
          </cell>
          <cell r="M119" t="str">
            <v>ÁC</v>
          </cell>
          <cell r="N119">
            <v>287.14532359962243</v>
          </cell>
          <cell r="O119">
            <v>295.91828912980162</v>
          </cell>
          <cell r="P119">
            <v>8.7729655301791922</v>
          </cell>
          <cell r="Q119">
            <v>3.0552353840216595E-2</v>
          </cell>
          <cell r="R119">
            <v>2.512</v>
          </cell>
        </row>
        <row r="120">
          <cell r="A120" t="str">
            <v>KÖ15</v>
          </cell>
          <cell r="B120">
            <v>1867043</v>
          </cell>
          <cell r="C120">
            <v>1867.0429999999999</v>
          </cell>
          <cell r="D120">
            <v>560</v>
          </cell>
          <cell r="E120">
            <v>560</v>
          </cell>
          <cell r="F120">
            <v>3334.0053571428571</v>
          </cell>
          <cell r="G120">
            <v>250</v>
          </cell>
          <cell r="H120">
            <v>0.27759150604184685</v>
          </cell>
          <cell r="I120">
            <v>148.67976047785018</v>
          </cell>
          <cell r="J120">
            <v>0.24</v>
          </cell>
          <cell r="K120">
            <v>3.7591506041846801E-2</v>
          </cell>
          <cell r="L120">
            <v>0.53759999999999997</v>
          </cell>
          <cell r="M120" t="str">
            <v>TD</v>
          </cell>
          <cell r="N120">
            <v>35.942085186559595</v>
          </cell>
          <cell r="O120">
            <v>35.942085186559595</v>
          </cell>
          <cell r="P120">
            <v>0</v>
          </cell>
          <cell r="Q120">
            <v>0</v>
          </cell>
          <cell r="R120">
            <v>2.2400000000000002</v>
          </cell>
        </row>
        <row r="121">
          <cell r="A121" t="str">
            <v>KÖ16</v>
          </cell>
          <cell r="B121">
            <v>89768</v>
          </cell>
          <cell r="C121">
            <v>89.768000000000001</v>
          </cell>
          <cell r="D121">
            <v>240</v>
          </cell>
          <cell r="E121">
            <v>240</v>
          </cell>
          <cell r="F121">
            <v>374.0333333333333</v>
          </cell>
          <cell r="G121">
            <v>160</v>
          </cell>
          <cell r="H121">
            <v>0.1554074111385568</v>
          </cell>
          <cell r="I121">
            <v>1731.2116916780681</v>
          </cell>
          <cell r="J121">
            <v>0.15359999999999999</v>
          </cell>
          <cell r="K121">
            <v>1.8074111385568E-3</v>
          </cell>
          <cell r="L121">
            <v>0.23039999999999999</v>
          </cell>
          <cell r="M121" t="str">
            <v>ÁC</v>
          </cell>
          <cell r="N121">
            <v>1.8104590494144002</v>
          </cell>
          <cell r="O121">
            <v>4.0431717739296005</v>
          </cell>
          <cell r="P121">
            <v>2.2327127245152001</v>
          </cell>
          <cell r="Q121">
            <v>1.2332301717828855</v>
          </cell>
          <cell r="R121">
            <v>1.5</v>
          </cell>
        </row>
        <row r="122">
          <cell r="A122" t="str">
            <v>KÖ17</v>
          </cell>
          <cell r="B122">
            <v>60168</v>
          </cell>
          <cell r="C122">
            <v>60.167999999999999</v>
          </cell>
          <cell r="D122">
            <v>390</v>
          </cell>
          <cell r="E122">
            <v>390</v>
          </cell>
          <cell r="F122">
            <v>154.27692307692305</v>
          </cell>
          <cell r="G122">
            <v>400</v>
          </cell>
          <cell r="H122">
            <v>0.38521143740959679</v>
          </cell>
          <cell r="I122">
            <v>6402.2642834994813</v>
          </cell>
          <cell r="J122">
            <v>0.38400000000000001</v>
          </cell>
          <cell r="K122">
            <v>1.2114374095968002E-3</v>
          </cell>
          <cell r="L122">
            <v>0.37440000000000001</v>
          </cell>
          <cell r="M122" t="str">
            <v>ÁC</v>
          </cell>
          <cell r="N122">
            <v>1.2134803057343999</v>
          </cell>
          <cell r="O122">
            <v>5.1995634408095999</v>
          </cell>
          <cell r="P122">
            <v>3.9860831350751997</v>
          </cell>
          <cell r="Q122">
            <v>3.2848354573524103</v>
          </cell>
          <cell r="R122">
            <v>0.97499999999999998</v>
          </cell>
        </row>
        <row r="123">
          <cell r="B123">
            <v>37427444</v>
          </cell>
          <cell r="C123">
            <v>37427.443999999996</v>
          </cell>
          <cell r="D123">
            <v>15920</v>
          </cell>
          <cell r="E123">
            <v>15920</v>
          </cell>
          <cell r="F123">
            <v>2350.9701005025122</v>
          </cell>
          <cell r="G123">
            <v>10560</v>
          </cell>
          <cell r="H123">
            <v>10.891173424531134</v>
          </cell>
          <cell r="I123">
            <v>290.99431488111065</v>
          </cell>
          <cell r="J123">
            <v>10.137600000000001</v>
          </cell>
          <cell r="K123">
            <v>0.75357342453113441</v>
          </cell>
          <cell r="L123">
            <v>0</v>
          </cell>
          <cell r="N123">
            <v>744.3502823499872</v>
          </cell>
          <cell r="O123">
            <v>771.50926463339681</v>
          </cell>
          <cell r="P123">
            <v>27.158982283409614</v>
          </cell>
          <cell r="Q123">
            <v>3.6486830095188605E-2</v>
          </cell>
        </row>
        <row r="124">
          <cell r="B124" t="str">
            <v>DDGÁZ</v>
          </cell>
          <cell r="C124" t="str">
            <v>DDGÁZ</v>
          </cell>
          <cell r="D124" t="str">
            <v>m3/h</v>
          </cell>
        </row>
        <row r="125">
          <cell r="A125" t="str">
            <v>DD1</v>
          </cell>
          <cell r="B125">
            <v>1896229</v>
          </cell>
          <cell r="C125">
            <v>1896.229</v>
          </cell>
          <cell r="D125">
            <v>916</v>
          </cell>
          <cell r="E125">
            <v>916</v>
          </cell>
          <cell r="F125">
            <v>2070.1189956331878</v>
          </cell>
          <cell r="G125">
            <v>650</v>
          </cell>
          <cell r="H125">
            <v>0.6621791441923004</v>
          </cell>
          <cell r="I125">
            <v>349.20842587699082</v>
          </cell>
          <cell r="J125">
            <v>0.624</v>
          </cell>
          <cell r="K125">
            <v>3.8179144192300403E-2</v>
          </cell>
          <cell r="L125">
            <v>0.87936000000000003</v>
          </cell>
          <cell r="M125" t="str">
            <v>ÁC</v>
          </cell>
          <cell r="N125">
            <v>38.243527234783201</v>
          </cell>
          <cell r="O125">
            <v>40.276774993398803</v>
          </cell>
          <cell r="P125">
            <v>2.0332477586156017</v>
          </cell>
          <cell r="Q125">
            <v>5.3165801002955648E-2</v>
          </cell>
          <cell r="R125">
            <v>1.4092307692307693</v>
          </cell>
        </row>
        <row r="126">
          <cell r="A126" t="str">
            <v>DD2</v>
          </cell>
          <cell r="B126">
            <v>313919</v>
          </cell>
          <cell r="C126">
            <v>313.91899999999998</v>
          </cell>
          <cell r="D126">
            <v>147</v>
          </cell>
          <cell r="E126">
            <v>147</v>
          </cell>
          <cell r="F126">
            <v>2135.5034013605441</v>
          </cell>
          <cell r="G126">
            <v>200</v>
          </cell>
          <cell r="H126">
            <v>0.19832052287234439</v>
          </cell>
          <cell r="I126">
            <v>631.75699104655791</v>
          </cell>
          <cell r="J126">
            <v>0.192</v>
          </cell>
          <cell r="K126">
            <v>6.320522872344401E-3</v>
          </cell>
          <cell r="L126">
            <v>0.192</v>
          </cell>
          <cell r="M126" t="str">
            <v>ÁC</v>
          </cell>
          <cell r="N126">
            <v>6.3311814269352</v>
          </cell>
          <cell r="O126">
            <v>6.617337740266799</v>
          </cell>
          <cell r="P126">
            <v>0.28615631333159897</v>
          </cell>
          <cell r="Q126">
            <v>4.5197932903041416E-2</v>
          </cell>
          <cell r="R126">
            <v>1</v>
          </cell>
        </row>
        <row r="127">
          <cell r="A127" t="str">
            <v>DD3</v>
          </cell>
          <cell r="B127">
            <v>349412</v>
          </cell>
          <cell r="C127">
            <v>349.41199999999998</v>
          </cell>
          <cell r="D127">
            <v>450</v>
          </cell>
          <cell r="E127">
            <v>450</v>
          </cell>
          <cell r="F127">
            <v>776.4711111111111</v>
          </cell>
          <cell r="G127">
            <v>250</v>
          </cell>
          <cell r="H127">
            <v>0.2470351477224112</v>
          </cell>
          <cell r="I127">
            <v>707.00247193116206</v>
          </cell>
          <cell r="J127">
            <v>0.24</v>
          </cell>
          <cell r="K127">
            <v>7.0351477224112006E-3</v>
          </cell>
          <cell r="L127">
            <v>0.432</v>
          </cell>
          <cell r="M127" t="str">
            <v>ÁC</v>
          </cell>
          <cell r="N127">
            <v>7.0470113779296</v>
          </cell>
          <cell r="O127">
            <v>10.477042549166399</v>
          </cell>
          <cell r="P127">
            <v>3.4300311712367986</v>
          </cell>
          <cell r="Q127">
            <v>0.48673558013248663</v>
          </cell>
          <cell r="R127">
            <v>1.8</v>
          </cell>
        </row>
        <row r="128">
          <cell r="A128" t="str">
            <v>DD4</v>
          </cell>
          <cell r="B128">
            <v>439035</v>
          </cell>
          <cell r="C128">
            <v>439.03500000000003</v>
          </cell>
          <cell r="D128">
            <v>820</v>
          </cell>
          <cell r="E128">
            <v>820</v>
          </cell>
          <cell r="F128">
            <v>535.40853658536594</v>
          </cell>
          <cell r="G128">
            <v>250</v>
          </cell>
          <cell r="H128">
            <v>0.24883963939506601</v>
          </cell>
          <cell r="I128">
            <v>566.78770347481634</v>
          </cell>
          <cell r="J128">
            <v>0.24</v>
          </cell>
          <cell r="K128">
            <v>8.8396393950660023E-3</v>
          </cell>
          <cell r="L128">
            <v>0.78720000000000001</v>
          </cell>
          <cell r="M128" t="str">
            <v>ÁC</v>
          </cell>
          <cell r="N128">
            <v>8.8545460382280012</v>
          </cell>
          <cell r="O128">
            <v>15.930348609302003</v>
          </cell>
          <cell r="P128">
            <v>7.0758025710740018</v>
          </cell>
          <cell r="Q128">
            <v>0.7991152274239044</v>
          </cell>
          <cell r="R128">
            <v>3.28</v>
          </cell>
        </row>
        <row r="129">
          <cell r="A129" t="str">
            <v>DD5</v>
          </cell>
          <cell r="B129">
            <v>21429210</v>
          </cell>
          <cell r="C129">
            <v>21429.21</v>
          </cell>
          <cell r="D129">
            <v>7190</v>
          </cell>
          <cell r="E129">
            <v>7190</v>
          </cell>
          <cell r="F129">
            <v>2980.4186369958275</v>
          </cell>
          <cell r="G129">
            <v>1600</v>
          </cell>
          <cell r="H129">
            <v>1.9674610200123959</v>
          </cell>
          <cell r="I129">
            <v>91.812111599652809</v>
          </cell>
          <cell r="J129">
            <v>1.536</v>
          </cell>
          <cell r="K129">
            <v>0.43146102001239606</v>
          </cell>
          <cell r="L129">
            <v>6.902400000000001</v>
          </cell>
          <cell r="M129" t="str">
            <v>TD</v>
          </cell>
          <cell r="N129">
            <v>420.814531709812</v>
          </cell>
          <cell r="O129">
            <v>420.814531709812</v>
          </cell>
          <cell r="P129">
            <v>0</v>
          </cell>
          <cell r="Q129">
            <v>0</v>
          </cell>
          <cell r="R129">
            <v>4.4937500000000004</v>
          </cell>
        </row>
        <row r="130">
          <cell r="A130" t="str">
            <v>DD6</v>
          </cell>
          <cell r="B130">
            <v>526920</v>
          </cell>
          <cell r="C130">
            <v>526.91999999999996</v>
          </cell>
          <cell r="D130">
            <v>287</v>
          </cell>
          <cell r="E130">
            <v>287</v>
          </cell>
          <cell r="F130">
            <v>1835.9581881533099</v>
          </cell>
          <cell r="G130">
            <v>250</v>
          </cell>
          <cell r="H130">
            <v>0.25060913774539201</v>
          </cell>
          <cell r="I130">
            <v>475.61135987510823</v>
          </cell>
          <cell r="J130">
            <v>0.24</v>
          </cell>
          <cell r="K130">
            <v>1.0609137745391999E-2</v>
          </cell>
          <cell r="L130">
            <v>0.27551999999999999</v>
          </cell>
          <cell r="M130" t="str">
            <v>ÁC</v>
          </cell>
          <cell r="N130">
            <v>10.627028365536001</v>
          </cell>
          <cell r="O130">
            <v>11.544743975824</v>
          </cell>
          <cell r="P130">
            <v>0.91771561028799908</v>
          </cell>
          <cell r="Q130">
            <v>8.6356747975209869E-2</v>
          </cell>
          <cell r="R130">
            <v>1.1479999999999999</v>
          </cell>
        </row>
        <row r="131">
          <cell r="A131" t="str">
            <v>DD7</v>
          </cell>
          <cell r="B131">
            <v>287567</v>
          </cell>
          <cell r="C131">
            <v>287.56700000000001</v>
          </cell>
          <cell r="D131">
            <v>106</v>
          </cell>
          <cell r="E131">
            <v>106</v>
          </cell>
          <cell r="F131">
            <v>2712.8962264150946</v>
          </cell>
          <cell r="G131">
            <v>40</v>
          </cell>
          <cell r="H131">
            <v>4.4189945179589199E-2</v>
          </cell>
          <cell r="I131">
            <v>153.66834574060724</v>
          </cell>
          <cell r="J131">
            <v>3.8399999999999997E-2</v>
          </cell>
          <cell r="K131">
            <v>5.7899451795892006E-3</v>
          </cell>
          <cell r="L131">
            <v>0.10176</v>
          </cell>
          <cell r="M131" t="str">
            <v>TD</v>
          </cell>
          <cell r="N131">
            <v>5.7504517001324</v>
          </cell>
          <cell r="O131">
            <v>5.8917051795892013</v>
          </cell>
          <cell r="P131">
            <v>0.14125347945680122</v>
          </cell>
          <cell r="Q131">
            <v>2.4563892859677194E-2</v>
          </cell>
          <cell r="R131">
            <v>2.65</v>
          </cell>
        </row>
        <row r="132">
          <cell r="A132" t="str">
            <v>DD8</v>
          </cell>
          <cell r="B132">
            <v>94007</v>
          </cell>
          <cell r="C132">
            <v>94.007000000000005</v>
          </cell>
          <cell r="D132">
            <v>70</v>
          </cell>
          <cell r="E132">
            <v>70</v>
          </cell>
          <cell r="F132">
            <v>1342.957142857143</v>
          </cell>
          <cell r="G132">
            <v>130</v>
          </cell>
          <cell r="H132">
            <v>0.1266927602141332</v>
          </cell>
          <cell r="I132">
            <v>1347.6949611638836</v>
          </cell>
          <cell r="J132">
            <v>0.12479999999999999</v>
          </cell>
          <cell r="K132">
            <v>1.8927602141332002E-3</v>
          </cell>
          <cell r="L132">
            <v>0.12479999999999999</v>
          </cell>
          <cell r="M132" t="str">
            <v>ÁC</v>
          </cell>
          <cell r="N132">
            <v>1.8959520526056002</v>
          </cell>
          <cell r="O132">
            <v>2.2639076005003997</v>
          </cell>
          <cell r="P132">
            <v>0.36795554789479956</v>
          </cell>
          <cell r="Q132">
            <v>0.19407428968950957</v>
          </cell>
          <cell r="R132">
            <v>1</v>
          </cell>
        </row>
        <row r="133">
          <cell r="A133" t="str">
            <v>DD9</v>
          </cell>
          <cell r="B133">
            <v>240449</v>
          </cell>
          <cell r="C133">
            <v>240.44900000000001</v>
          </cell>
          <cell r="D133">
            <v>70</v>
          </cell>
          <cell r="E133">
            <v>70</v>
          </cell>
          <cell r="F133">
            <v>3434.9857142857145</v>
          </cell>
          <cell r="G133">
            <v>260</v>
          </cell>
          <cell r="H133">
            <v>0.25444125970117243</v>
          </cell>
          <cell r="I133">
            <v>1058.1922141542382</v>
          </cell>
          <cell r="J133">
            <v>0.24959999999999999</v>
          </cell>
          <cell r="K133">
            <v>4.8412597011724011E-3</v>
          </cell>
          <cell r="L133">
            <v>0.24959999999999999</v>
          </cell>
          <cell r="M133" t="str">
            <v>TD</v>
          </cell>
          <cell r="N133">
            <v>4.6058017967828002</v>
          </cell>
          <cell r="O133">
            <v>4.6058017967828002</v>
          </cell>
          <cell r="P133">
            <v>0</v>
          </cell>
          <cell r="Q133">
            <v>0</v>
          </cell>
          <cell r="R133">
            <v>1</v>
          </cell>
        </row>
        <row r="134">
          <cell r="A134" t="str">
            <v>DD10</v>
          </cell>
          <cell r="B134">
            <v>24843</v>
          </cell>
          <cell r="C134">
            <v>24.843</v>
          </cell>
          <cell r="D134">
            <v>25</v>
          </cell>
          <cell r="E134">
            <v>25</v>
          </cell>
          <cell r="F134">
            <v>993.72</v>
          </cell>
          <cell r="G134">
            <v>65</v>
          </cell>
          <cell r="H134">
            <v>6.2900195113126806E-2</v>
          </cell>
          <cell r="I134">
            <v>2531.9081879453693</v>
          </cell>
          <cell r="J134">
            <v>6.2399999999999997E-2</v>
          </cell>
          <cell r="K134">
            <v>5.0019511312680007E-4</v>
          </cell>
          <cell r="L134">
            <v>6.2399999999999997E-2</v>
          </cell>
          <cell r="M134" t="str">
            <v>ÁC</v>
          </cell>
          <cell r="N134">
            <v>0.50103861247439996</v>
          </cell>
          <cell r="O134">
            <v>0.56259511312679999</v>
          </cell>
          <cell r="P134">
            <v>6.1556500652400037E-2</v>
          </cell>
          <cell r="Q134">
            <v>0.12285779802159502</v>
          </cell>
          <cell r="R134">
            <v>1</v>
          </cell>
        </row>
        <row r="135">
          <cell r="A135" t="str">
            <v>DD11</v>
          </cell>
          <cell r="B135">
            <v>2254560</v>
          </cell>
          <cell r="C135">
            <v>2254.56</v>
          </cell>
          <cell r="D135">
            <v>1800</v>
          </cell>
          <cell r="E135">
            <v>1800</v>
          </cell>
          <cell r="F135">
            <v>1252.5333333333333</v>
          </cell>
          <cell r="G135">
            <v>500</v>
          </cell>
          <cell r="H135">
            <v>0.52539386926905596</v>
          </cell>
          <cell r="I135">
            <v>233.03609984611455</v>
          </cell>
          <cell r="J135">
            <v>0.48</v>
          </cell>
          <cell r="K135">
            <v>4.5393869269056003E-2</v>
          </cell>
          <cell r="L135">
            <v>1.728</v>
          </cell>
          <cell r="M135" t="str">
            <v>ÁC</v>
          </cell>
          <cell r="N135">
            <v>45.470418795648001</v>
          </cell>
          <cell r="O135">
            <v>55.611870224831996</v>
          </cell>
          <cell r="P135">
            <v>10.141451429183995</v>
          </cell>
          <cell r="Q135">
            <v>0.22303404494164547</v>
          </cell>
          <cell r="R135">
            <v>3.6</v>
          </cell>
        </row>
        <row r="136">
          <cell r="A136" t="str">
            <v>DD12</v>
          </cell>
          <cell r="B136">
            <v>364173</v>
          </cell>
          <cell r="C136">
            <v>364.173</v>
          </cell>
          <cell r="D136">
            <v>196</v>
          </cell>
          <cell r="E136">
            <v>196</v>
          </cell>
          <cell r="F136">
            <v>1858.0255102040817</v>
          </cell>
          <cell r="G136">
            <v>400</v>
          </cell>
          <cell r="H136">
            <v>0.39133234935123479</v>
          </cell>
          <cell r="I136">
            <v>1074.5781520080698</v>
          </cell>
          <cell r="J136">
            <v>0.38400000000000001</v>
          </cell>
          <cell r="K136">
            <v>7.3323493512348001E-3</v>
          </cell>
          <cell r="L136">
            <v>0.38400000000000001</v>
          </cell>
          <cell r="M136" t="str">
            <v>ÁC</v>
          </cell>
          <cell r="N136">
            <v>7.3447141899384008</v>
          </cell>
          <cell r="O136">
            <v>7.9533837333955999</v>
          </cell>
          <cell r="P136">
            <v>0.60866954345719915</v>
          </cell>
          <cell r="Q136">
            <v>8.2871780673374751E-2</v>
          </cell>
          <cell r="R136">
            <v>1</v>
          </cell>
        </row>
        <row r="137">
          <cell r="A137" t="str">
            <v>DD13</v>
          </cell>
          <cell r="B137">
            <v>287913</v>
          </cell>
          <cell r="C137">
            <v>287.91300000000001</v>
          </cell>
          <cell r="D137">
            <v>1100</v>
          </cell>
          <cell r="E137">
            <v>1100</v>
          </cell>
          <cell r="F137">
            <v>261.73909090909092</v>
          </cell>
          <cell r="G137">
            <v>1000</v>
          </cell>
          <cell r="H137">
            <v>0.96579691162925874</v>
          </cell>
          <cell r="I137">
            <v>3354.4748296508278</v>
          </cell>
          <cell r="J137">
            <v>0.96</v>
          </cell>
          <cell r="K137">
            <v>5.7969116292588005E-3</v>
          </cell>
          <cell r="L137">
            <v>1.056</v>
          </cell>
          <cell r="M137" t="str">
            <v>ÁC</v>
          </cell>
          <cell r="N137">
            <v>5.8066871969304001</v>
          </cell>
          <cell r="O137">
            <v>16.555818773323605</v>
          </cell>
          <cell r="P137">
            <v>10.749131576393204</v>
          </cell>
          <cell r="Q137">
            <v>1.8511642201211629</v>
          </cell>
          <cell r="R137">
            <v>1.1000000000000001</v>
          </cell>
        </row>
        <row r="138">
          <cell r="A138" t="str">
            <v>DD14</v>
          </cell>
          <cell r="B138">
            <v>199139</v>
          </cell>
          <cell r="C138">
            <v>199.13900000000001</v>
          </cell>
          <cell r="D138">
            <v>103</v>
          </cell>
          <cell r="E138">
            <v>103</v>
          </cell>
          <cell r="F138">
            <v>1933.3883495145633</v>
          </cell>
          <cell r="G138">
            <v>150</v>
          </cell>
          <cell r="H138">
            <v>0.14800951393281639</v>
          </cell>
          <cell r="I138">
            <v>743.24724907133407</v>
          </cell>
          <cell r="J138">
            <v>0.14399999999999999</v>
          </cell>
          <cell r="K138">
            <v>4.0095139328164007E-3</v>
          </cell>
          <cell r="L138">
            <v>0.14399999999999999</v>
          </cell>
          <cell r="M138" t="str">
            <v>ÁC</v>
          </cell>
          <cell r="N138">
            <v>4.0162753391112007</v>
          </cell>
          <cell r="O138">
            <v>4.3037198368508003</v>
          </cell>
          <cell r="P138">
            <v>0.28744449773959957</v>
          </cell>
          <cell r="Q138">
            <v>7.1569918262429422E-2</v>
          </cell>
          <cell r="R138">
            <v>1</v>
          </cell>
        </row>
        <row r="139">
          <cell r="A139" t="str">
            <v>DD15</v>
          </cell>
          <cell r="B139">
            <v>2897091</v>
          </cell>
          <cell r="C139">
            <v>2897.0909999999999</v>
          </cell>
          <cell r="D139">
            <v>1500</v>
          </cell>
          <cell r="E139">
            <v>1500</v>
          </cell>
          <cell r="F139">
            <v>1931.3939999999998</v>
          </cell>
          <cell r="G139">
            <v>1000</v>
          </cell>
          <cell r="H139">
            <v>1.0183307475137315</v>
          </cell>
          <cell r="I139">
            <v>351.50112561660359</v>
          </cell>
          <cell r="J139">
            <v>0.96</v>
          </cell>
          <cell r="K139">
            <v>5.8330747513731608E-2</v>
          </cell>
          <cell r="L139">
            <v>1.44</v>
          </cell>
          <cell r="M139" t="str">
            <v>ÁC</v>
          </cell>
          <cell r="N139">
            <v>58.429113023872802</v>
          </cell>
          <cell r="O139">
            <v>62.627691276505196</v>
          </cell>
          <cell r="P139">
            <v>4.1985782526323945</v>
          </cell>
          <cell r="Q139">
            <v>7.1857641428117347E-2</v>
          </cell>
          <cell r="R139">
            <v>1.5</v>
          </cell>
        </row>
        <row r="140">
          <cell r="A140" t="str">
            <v>DD16</v>
          </cell>
          <cell r="B140">
            <v>95200</v>
          </cell>
          <cell r="C140">
            <v>95.2</v>
          </cell>
          <cell r="D140">
            <v>73</v>
          </cell>
          <cell r="E140">
            <v>73</v>
          </cell>
          <cell r="F140">
            <v>1304.1095890410959</v>
          </cell>
          <cell r="G140">
            <v>150</v>
          </cell>
          <cell r="H140">
            <v>0.14591678037152001</v>
          </cell>
          <cell r="I140">
            <v>1532.7392896168067</v>
          </cell>
          <cell r="J140">
            <v>0.14399999999999999</v>
          </cell>
          <cell r="K140">
            <v>1.9167803715200002E-3</v>
          </cell>
          <cell r="L140">
            <v>0.14399999999999999</v>
          </cell>
          <cell r="M140" t="str">
            <v>ÁC</v>
          </cell>
          <cell r="N140">
            <v>1.92001271616</v>
          </cell>
          <cell r="O140">
            <v>2.3155810774400001</v>
          </cell>
          <cell r="P140">
            <v>0.39556836128000006</v>
          </cell>
          <cell r="Q140">
            <v>0.20602382367088246</v>
          </cell>
          <cell r="R140">
            <v>1</v>
          </cell>
        </row>
        <row r="141">
          <cell r="A141" t="str">
            <v>DD17</v>
          </cell>
          <cell r="B141">
            <v>189785</v>
          </cell>
          <cell r="C141">
            <v>189.785</v>
          </cell>
          <cell r="D141">
            <v>98</v>
          </cell>
          <cell r="E141">
            <v>98</v>
          </cell>
          <cell r="F141">
            <v>1936.5816326530612</v>
          </cell>
          <cell r="G141">
            <v>150</v>
          </cell>
          <cell r="H141">
            <v>0.14782117818076601</v>
          </cell>
          <cell r="I141">
            <v>778.88757373220221</v>
          </cell>
          <cell r="J141">
            <v>0.14399999999999999</v>
          </cell>
          <cell r="K141">
            <v>3.8211781807660004E-3</v>
          </cell>
          <cell r="L141">
            <v>0.14399999999999999</v>
          </cell>
          <cell r="M141" t="str">
            <v>ÁC</v>
          </cell>
          <cell r="N141">
            <v>3.8276219888280001</v>
          </cell>
          <cell r="O141">
            <v>4.0998059492020005</v>
          </cell>
          <cell r="P141">
            <v>0.27218396037400039</v>
          </cell>
          <cell r="Q141">
            <v>7.1110460011058141E-2</v>
          </cell>
          <cell r="R141">
            <v>1</v>
          </cell>
        </row>
        <row r="142">
          <cell r="A142" t="str">
            <v>DD18</v>
          </cell>
          <cell r="B142">
            <v>177119</v>
          </cell>
          <cell r="C142">
            <v>177.119</v>
          </cell>
          <cell r="D142">
            <v>136</v>
          </cell>
          <cell r="E142">
            <v>136</v>
          </cell>
          <cell r="F142">
            <v>1302.3455882352941</v>
          </cell>
          <cell r="G142">
            <v>200</v>
          </cell>
          <cell r="H142">
            <v>0.19556615780066439</v>
          </cell>
          <cell r="I142">
            <v>1104.1512079486922</v>
          </cell>
          <cell r="J142">
            <v>0.192</v>
          </cell>
          <cell r="K142">
            <v>3.5661578006644006E-3</v>
          </cell>
          <cell r="L142">
            <v>0.192</v>
          </cell>
          <cell r="M142" t="str">
            <v>ÁC</v>
          </cell>
          <cell r="N142">
            <v>3.5721715574951998</v>
          </cell>
          <cell r="O142">
            <v>4.3101227313067998</v>
          </cell>
          <cell r="P142">
            <v>0.73795117381160003</v>
          </cell>
          <cell r="Q142">
            <v>0.20658335187267718</v>
          </cell>
          <cell r="R142">
            <v>1</v>
          </cell>
        </row>
        <row r="143">
          <cell r="A143" t="str">
            <v>DD19</v>
          </cell>
          <cell r="B143">
            <v>107339</v>
          </cell>
          <cell r="C143">
            <v>107.339</v>
          </cell>
          <cell r="D143">
            <v>48</v>
          </cell>
          <cell r="E143">
            <v>48</v>
          </cell>
          <cell r="F143">
            <v>2236.2291666666665</v>
          </cell>
          <cell r="G143">
            <v>50</v>
          </cell>
          <cell r="H143">
            <v>5.0161190003136395E-2</v>
          </cell>
          <cell r="I143">
            <v>467.31560759031106</v>
          </cell>
          <cell r="J143">
            <v>4.8000000000000001E-2</v>
          </cell>
          <cell r="K143">
            <v>2.1611900031364003E-3</v>
          </cell>
          <cell r="L143">
            <v>4.6080000000000003E-2</v>
          </cell>
          <cell r="M143" t="str">
            <v>ÁC</v>
          </cell>
          <cell r="N143">
            <v>2.1648345056711999</v>
          </cell>
          <cell r="O143">
            <v>2.2072700031364003</v>
          </cell>
          <cell r="P143">
            <v>4.2435497465200367E-2</v>
          </cell>
          <cell r="Q143">
            <v>1.9602190076900783E-2</v>
          </cell>
          <cell r="R143">
            <v>0.96</v>
          </cell>
        </row>
        <row r="144">
          <cell r="A144" t="str">
            <v>DD20</v>
          </cell>
          <cell r="B144">
            <v>818648</v>
          </cell>
          <cell r="C144">
            <v>818.64800000000002</v>
          </cell>
          <cell r="D144">
            <v>600</v>
          </cell>
          <cell r="E144">
            <v>600</v>
          </cell>
          <cell r="F144">
            <v>1364.4133333333334</v>
          </cell>
          <cell r="G144">
            <v>250</v>
          </cell>
          <cell r="H144">
            <v>0.25648286152924482</v>
          </cell>
          <cell r="I144">
            <v>313.30054129399304</v>
          </cell>
          <cell r="J144">
            <v>0.24</v>
          </cell>
          <cell r="K144">
            <v>1.6482861529244802E-2</v>
          </cell>
          <cell r="L144">
            <v>0.57599999999999996</v>
          </cell>
          <cell r="M144" t="str">
            <v>ÁC</v>
          </cell>
          <cell r="N144">
            <v>16.510657248518399</v>
          </cell>
          <cell r="O144">
            <v>19.6107981778656</v>
          </cell>
          <cell r="P144">
            <v>3.1001409293472015</v>
          </cell>
          <cell r="Q144">
            <v>0.18776605211312192</v>
          </cell>
          <cell r="R144">
            <v>2.4</v>
          </cell>
        </row>
        <row r="145">
          <cell r="A145" t="str">
            <v>DD21</v>
          </cell>
          <cell r="B145">
            <v>142653</v>
          </cell>
          <cell r="C145">
            <v>142.65299999999999</v>
          </cell>
          <cell r="D145">
            <v>120</v>
          </cell>
          <cell r="E145">
            <v>120</v>
          </cell>
          <cell r="F145">
            <v>1188.7749999999999</v>
          </cell>
          <cell r="G145">
            <v>100</v>
          </cell>
          <cell r="H145">
            <v>9.8872210822882806E-2</v>
          </cell>
          <cell r="I145">
            <v>693.09590981530573</v>
          </cell>
          <cell r="J145">
            <v>9.6000000000000002E-2</v>
          </cell>
          <cell r="K145">
            <v>2.8722108228828001E-3</v>
          </cell>
          <cell r="L145">
            <v>0.1152</v>
          </cell>
          <cell r="M145" t="str">
            <v>ÁC</v>
          </cell>
          <cell r="N145">
            <v>2.8770543487224001</v>
          </cell>
          <cell r="O145">
            <v>2.9874108228827998</v>
          </cell>
          <cell r="P145">
            <v>0.11035647416039973</v>
          </cell>
          <cell r="Q145">
            <v>3.8357452027072414E-2</v>
          </cell>
          <cell r="R145">
            <v>1.2</v>
          </cell>
        </row>
        <row r="146">
          <cell r="A146" t="str">
            <v>DD22</v>
          </cell>
          <cell r="B146">
            <v>74151</v>
          </cell>
          <cell r="C146">
            <v>74.150999999999996</v>
          </cell>
          <cell r="D146">
            <v>56</v>
          </cell>
          <cell r="E146">
            <v>56</v>
          </cell>
          <cell r="F146">
            <v>1324.125</v>
          </cell>
          <cell r="G146">
            <v>40</v>
          </cell>
          <cell r="H146">
            <v>3.98929745937876E-2</v>
          </cell>
          <cell r="I146">
            <v>537.9964477051908</v>
          </cell>
          <cell r="J146">
            <v>3.8399999999999997E-2</v>
          </cell>
          <cell r="K146">
            <v>1.4929745937876E-3</v>
          </cell>
          <cell r="L146">
            <v>5.3760000000000002E-2</v>
          </cell>
          <cell r="M146" t="str">
            <v>ÁC</v>
          </cell>
          <cell r="N146">
            <v>1.4954922575208001</v>
          </cell>
          <cell r="O146">
            <v>1.5467345937876</v>
          </cell>
          <cell r="P146">
            <v>5.124233626679997E-2</v>
          </cell>
          <cell r="Q146">
            <v>3.4264527956666679E-2</v>
          </cell>
          <cell r="R146">
            <v>1.4</v>
          </cell>
        </row>
        <row r="147">
          <cell r="A147" t="str">
            <v>DD23</v>
          </cell>
          <cell r="B147">
            <v>333286</v>
          </cell>
          <cell r="C147">
            <v>333.286</v>
          </cell>
          <cell r="D147">
            <v>100</v>
          </cell>
          <cell r="E147">
            <v>100</v>
          </cell>
          <cell r="F147">
            <v>3332.86</v>
          </cell>
          <cell r="G147">
            <v>160</v>
          </cell>
          <cell r="H147">
            <v>0.16031046284561359</v>
          </cell>
          <cell r="I147">
            <v>480.99969049289081</v>
          </cell>
          <cell r="J147">
            <v>0.15359999999999999</v>
          </cell>
          <cell r="K147">
            <v>6.7104628456136003E-3</v>
          </cell>
          <cell r="L147">
            <v>0.15359999999999999</v>
          </cell>
          <cell r="M147" t="str">
            <v>TD</v>
          </cell>
          <cell r="N147">
            <v>6.4163978473591996</v>
          </cell>
          <cell r="O147">
            <v>6.4163978473592005</v>
          </cell>
          <cell r="P147">
            <v>0</v>
          </cell>
          <cell r="Q147">
            <v>0</v>
          </cell>
          <cell r="R147">
            <v>1</v>
          </cell>
        </row>
        <row r="148">
          <cell r="B148">
            <v>33542648</v>
          </cell>
          <cell r="C148">
            <v>33542.647999999994</v>
          </cell>
          <cell r="D148">
            <v>16011</v>
          </cell>
          <cell r="E148">
            <v>16011</v>
          </cell>
          <cell r="F148">
            <v>2094.9752045468736</v>
          </cell>
          <cell r="G148">
            <v>7845</v>
          </cell>
          <cell r="H148">
            <v>8.206555979991645</v>
          </cell>
          <cell r="I148">
            <v>244.6603494152175</v>
          </cell>
          <cell r="J148">
            <v>7.5312000000000001</v>
          </cell>
          <cell r="K148">
            <v>0.67535597999164476</v>
          </cell>
          <cell r="L148">
            <v>0</v>
          </cell>
          <cell r="N148">
            <v>664.52252133099523</v>
          </cell>
          <cell r="O148">
            <v>709.53139431565694</v>
          </cell>
          <cell r="P148">
            <v>45.0088729846616</v>
          </cell>
          <cell r="Q148">
            <v>6.7731147613344866E-2</v>
          </cell>
        </row>
        <row r="150">
          <cell r="B150">
            <v>547208441</v>
          </cell>
          <cell r="C150">
            <v>547208.44099999999</v>
          </cell>
          <cell r="D150">
            <v>6794616</v>
          </cell>
          <cell r="E150">
            <v>199927.27767633094</v>
          </cell>
          <cell r="F150">
            <v>2737.0374236070693</v>
          </cell>
          <cell r="G150">
            <v>90136</v>
          </cell>
          <cell r="N150">
            <v>10754.088214979483</v>
          </cell>
          <cell r="O150">
            <v>10921.781010391829</v>
          </cell>
          <cell r="P150">
            <v>167.69279541234704</v>
          </cell>
          <cell r="Q150">
            <v>1.5593399650447815E-2</v>
          </cell>
        </row>
      </sheetData>
      <sheetData sheetId="8" refreshError="1">
        <row r="1">
          <cell r="B1" t="str">
            <v>Főgáz</v>
          </cell>
          <cell r="C1" t="str">
            <v>Főgáz</v>
          </cell>
        </row>
        <row r="2">
          <cell r="B2" t="str">
            <v>1996. évi fogyasztás</v>
          </cell>
          <cell r="C2" t="str">
            <v>1996. évi fogyasztás</v>
          </cell>
          <cell r="D2" t="str">
            <v>lekötött teljesítmény</v>
          </cell>
          <cell r="E2" t="str">
            <v>lekötött teljesítmény</v>
          </cell>
          <cell r="F2" t="str">
            <v>kihasználási óraszám</v>
          </cell>
          <cell r="G2" t="str">
            <v>gázmérő</v>
          </cell>
          <cell r="H2" t="str">
            <v>Éves számla</v>
          </cell>
          <cell r="I2" t="str">
            <v>átlagár</v>
          </cell>
          <cell r="J2" t="str">
            <v>alapdíj</v>
          </cell>
          <cell r="K2" t="str">
            <v>gázdíj</v>
          </cell>
          <cell r="L2" t="str">
            <v>alapdíj nyomással korr</v>
          </cell>
          <cell r="M2" t="str">
            <v>jelenlegi  (optimális választást feltételezve)</v>
          </cell>
          <cell r="O2" t="str">
            <v>új</v>
          </cell>
          <cell r="P2" t="str">
            <v>különbség</v>
          </cell>
          <cell r="R2" t="str">
            <v>Éves számla</v>
          </cell>
          <cell r="S2" t="str">
            <v>átlagár</v>
          </cell>
          <cell r="T2" t="str">
            <v>Éves számla</v>
          </cell>
          <cell r="U2" t="str">
            <v>átlagár</v>
          </cell>
          <cell r="V2" t="str">
            <v>eltérés</v>
          </cell>
          <cell r="W2" t="str">
            <v>eltérés</v>
          </cell>
          <cell r="X2" t="str">
            <v>nyomás</v>
          </cell>
        </row>
        <row r="3">
          <cell r="H3" t="str">
            <v>gázmérő szerint</v>
          </cell>
          <cell r="M3" t="str">
            <v>ÁC/TD</v>
          </cell>
          <cell r="N3" t="str">
            <v>tarifarendszer éves számla</v>
          </cell>
          <cell r="P3" t="str">
            <v xml:space="preserve"> </v>
          </cell>
          <cell r="R3" t="str">
            <v>nyomással korrigált gázmérő szerint</v>
          </cell>
          <cell r="T3" t="str">
            <v>lekötött telejsítmény szerint</v>
          </cell>
          <cell r="V3" t="str">
            <v>%</v>
          </cell>
          <cell r="W3" t="str">
            <v>%</v>
          </cell>
          <cell r="X3" t="str">
            <v>bar</v>
          </cell>
        </row>
        <row r="4">
          <cell r="B4" t="str">
            <v>m3</v>
          </cell>
          <cell r="C4" t="str">
            <v>em3</v>
          </cell>
          <cell r="D4" t="str">
            <v>m3/h</v>
          </cell>
          <cell r="E4" t="str">
            <v>m3/h</v>
          </cell>
          <cell r="F4" t="str">
            <v>h/év</v>
          </cell>
          <cell r="G4" t="str">
            <v>m3/h</v>
          </cell>
          <cell r="H4" t="str">
            <v>MFt</v>
          </cell>
          <cell r="I4" t="str">
            <v>Ft/m3</v>
          </cell>
          <cell r="J4" t="str">
            <v>MFt</v>
          </cell>
          <cell r="K4" t="str">
            <v>MFt</v>
          </cell>
          <cell r="L4" t="str">
            <v>MFt</v>
          </cell>
          <cell r="N4" t="str">
            <v>MFt</v>
          </cell>
          <cell r="O4" t="str">
            <v>MFt</v>
          </cell>
          <cell r="P4" t="str">
            <v>MFt</v>
          </cell>
          <cell r="Q4" t="str">
            <v>%</v>
          </cell>
          <cell r="R4" t="str">
            <v>MFt</v>
          </cell>
          <cell r="S4" t="str">
            <v>Ft/m</v>
          </cell>
          <cell r="T4" t="str">
            <v>MFt</v>
          </cell>
          <cell r="U4" t="str">
            <v>Ft/m3</v>
          </cell>
        </row>
        <row r="5">
          <cell r="A5" t="str">
            <v>FŐ1</v>
          </cell>
          <cell r="B5">
            <v>3520768</v>
          </cell>
          <cell r="C5">
            <v>3520.768</v>
          </cell>
          <cell r="D5">
            <v>1200</v>
          </cell>
          <cell r="E5">
            <v>1200</v>
          </cell>
          <cell r="F5">
            <v>2933.9733333333334</v>
          </cell>
          <cell r="G5">
            <v>650</v>
          </cell>
          <cell r="H5">
            <v>0.86977127662663145</v>
          </cell>
          <cell r="I5">
            <v>247.04021299518499</v>
          </cell>
          <cell r="J5">
            <v>0.80474146040757122</v>
          </cell>
          <cell r="K5">
            <v>6.5029816219060343E-2</v>
          </cell>
          <cell r="L5">
            <v>1.2071121906113569</v>
          </cell>
          <cell r="M5" t="str">
            <v>TD</v>
          </cell>
          <cell r="N5">
            <v>68.893817727129601</v>
          </cell>
          <cell r="O5">
            <v>70.486109179187153</v>
          </cell>
          <cell r="P5">
            <v>1.5922914520575517</v>
          </cell>
          <cell r="Q5">
            <v>2.3112254547486444E-2</v>
          </cell>
          <cell r="R5">
            <v>1.2721420068304172</v>
          </cell>
          <cell r="S5">
            <v>361.3251446361752</v>
          </cell>
          <cell r="T5">
            <v>13.113448080379188</v>
          </cell>
          <cell r="U5">
            <v>3724.5987467447976</v>
          </cell>
          <cell r="V5">
            <v>14.076892549543718</v>
          </cell>
          <cell r="W5">
            <v>9.3081637191210795</v>
          </cell>
          <cell r="X5">
            <v>1.5</v>
          </cell>
        </row>
        <row r="6">
          <cell r="A6" t="str">
            <v>FŐ2</v>
          </cell>
          <cell r="B6">
            <v>79837339</v>
          </cell>
          <cell r="C6">
            <v>79837.339000000007</v>
          </cell>
          <cell r="D6">
            <v>22000</v>
          </cell>
          <cell r="E6">
            <v>22000</v>
          </cell>
          <cell r="F6">
            <v>3628.9699545454546</v>
          </cell>
          <cell r="G6">
            <v>6000</v>
          </cell>
          <cell r="H6">
            <v>8.9030062829561807</v>
          </cell>
          <cell r="I6">
            <v>111.51431641473147</v>
          </cell>
          <cell r="J6">
            <v>7.4283827114545034</v>
          </cell>
          <cell r="K6">
            <v>1.4746235715016778</v>
          </cell>
          <cell r="L6">
            <v>47.541649353308827</v>
          </cell>
          <cell r="M6" t="str">
            <v>TD</v>
          </cell>
          <cell r="N6">
            <v>1507.5691618498909</v>
          </cell>
          <cell r="O6">
            <v>1541.7297879718055</v>
          </cell>
          <cell r="P6">
            <v>34.160626121914675</v>
          </cell>
          <cell r="Q6">
            <v>2.265940892555629E-2</v>
          </cell>
          <cell r="R6">
            <v>49.016272924810508</v>
          </cell>
          <cell r="S6">
            <v>613.95173660297598</v>
          </cell>
          <cell r="T6">
            <v>240.66269925997179</v>
          </cell>
          <cell r="U6">
            <v>3014.412833323162</v>
          </cell>
          <cell r="V6">
            <v>26.031621860212976</v>
          </cell>
          <cell r="W6">
            <v>3.9098530936683247</v>
          </cell>
          <cell r="X6">
            <v>6.4</v>
          </cell>
        </row>
        <row r="7">
          <cell r="A7" t="str">
            <v>FŐ3</v>
          </cell>
          <cell r="B7">
            <v>37050268</v>
          </cell>
          <cell r="C7">
            <v>37050.267999999996</v>
          </cell>
          <cell r="D7">
            <v>13060</v>
          </cell>
          <cell r="E7">
            <v>13060</v>
          </cell>
          <cell r="F7">
            <v>2836.927105666156</v>
          </cell>
          <cell r="G7">
            <v>1600</v>
          </cell>
          <cell r="H7">
            <v>2.6652334633158254</v>
          </cell>
          <cell r="I7">
            <v>71.9356055215532</v>
          </cell>
          <cell r="J7">
            <v>1.9809020563878676</v>
          </cell>
          <cell r="K7">
            <v>0.6843314069279578</v>
          </cell>
          <cell r="L7">
            <v>12.677773160882353</v>
          </cell>
          <cell r="M7" t="str">
            <v>TD</v>
          </cell>
          <cell r="N7">
            <v>729.52579683252952</v>
          </cell>
          <cell r="O7">
            <v>746.44337329331188</v>
          </cell>
          <cell r="P7">
            <v>16.917576460782357</v>
          </cell>
          <cell r="Q7">
            <v>2.3189826232650645E-2</v>
          </cell>
          <cell r="R7">
            <v>13.362104567810311</v>
          </cell>
          <cell r="S7">
            <v>360.64798688663501</v>
          </cell>
          <cell r="T7">
            <v>142.69734615985331</v>
          </cell>
          <cell r="U7">
            <v>3851.4524688418805</v>
          </cell>
          <cell r="V7">
            <v>52.540280100762011</v>
          </cell>
          <cell r="W7">
            <v>9.6792568068667304</v>
          </cell>
          <cell r="X7">
            <v>6.4</v>
          </cell>
        </row>
        <row r="8">
          <cell r="A8" t="str">
            <v>FŐ4</v>
          </cell>
          <cell r="B8">
            <v>38001717</v>
          </cell>
          <cell r="C8">
            <v>38001.716999999997</v>
          </cell>
          <cell r="D8">
            <v>13900</v>
          </cell>
          <cell r="E8">
            <v>13900</v>
          </cell>
          <cell r="F8">
            <v>2733.9364748201438</v>
          </cell>
          <cell r="G8">
            <v>2500</v>
          </cell>
          <cell r="H8">
            <v>3.7970644657982797</v>
          </cell>
          <cell r="I8">
            <v>99.918234373417391</v>
          </cell>
          <cell r="J8">
            <v>3.0951594631060431</v>
          </cell>
          <cell r="K8">
            <v>0.70190500269223666</v>
          </cell>
          <cell r="L8">
            <v>19.809020563878679</v>
          </cell>
          <cell r="M8" t="str">
            <v>TD</v>
          </cell>
          <cell r="N8">
            <v>753.55422111051234</v>
          </cell>
          <cell r="O8">
            <v>771.09470812599056</v>
          </cell>
          <cell r="P8">
            <v>17.54048701547822</v>
          </cell>
          <cell r="Q8">
            <v>2.3277007180224851E-2</v>
          </cell>
          <cell r="R8">
            <v>20.510925566570915</v>
          </cell>
          <cell r="S8">
            <v>539.73681153856592</v>
          </cell>
          <cell r="T8">
            <v>151.85207087452599</v>
          </cell>
          <cell r="U8">
            <v>3995.9265754893654</v>
          </cell>
          <cell r="V8">
            <v>38.991965436015114</v>
          </cell>
          <cell r="W8">
            <v>6.4034723777661844</v>
          </cell>
          <cell r="X8">
            <v>6.4</v>
          </cell>
        </row>
        <row r="9">
          <cell r="A9" t="str">
            <v>FŐ5</v>
          </cell>
          <cell r="B9">
            <v>7874403</v>
          </cell>
          <cell r="C9">
            <v>7874.4030000000002</v>
          </cell>
          <cell r="D9">
            <v>2680</v>
          </cell>
          <cell r="E9">
            <v>2680</v>
          </cell>
          <cell r="F9">
            <v>2938.2100746268657</v>
          </cell>
          <cell r="G9">
            <v>400</v>
          </cell>
          <cell r="H9">
            <v>0.64066849128967529</v>
          </cell>
          <cell r="I9">
            <v>81.360896983514209</v>
          </cell>
          <cell r="J9">
            <v>0.49522551409696691</v>
          </cell>
          <cell r="K9">
            <v>0.14544297719270835</v>
          </cell>
          <cell r="L9">
            <v>3.1694432902205882</v>
          </cell>
          <cell r="M9" t="str">
            <v>TD</v>
          </cell>
          <cell r="N9">
            <v>154.04443973555161</v>
          </cell>
          <cell r="O9">
            <v>157.60424706072942</v>
          </cell>
          <cell r="P9">
            <v>3.5598073251778146</v>
          </cell>
          <cell r="Q9">
            <v>2.310896343476565E-2</v>
          </cell>
          <cell r="R9">
            <v>3.3148862674132968</v>
          </cell>
          <cell r="S9">
            <v>420.96985224318553</v>
          </cell>
          <cell r="T9">
            <v>29.286885982740731</v>
          </cell>
          <cell r="U9">
            <v>3719.2516032949711</v>
          </cell>
          <cell r="V9">
            <v>44.71301130134524</v>
          </cell>
          <cell r="W9">
            <v>7.8349595190166657</v>
          </cell>
          <cell r="X9">
            <v>6.4</v>
          </cell>
        </row>
        <row r="10">
          <cell r="A10" t="str">
            <v>FŐ6</v>
          </cell>
          <cell r="B10">
            <v>15923125</v>
          </cell>
          <cell r="C10">
            <v>15923.125</v>
          </cell>
          <cell r="D10">
            <v>5500</v>
          </cell>
          <cell r="E10">
            <v>5500</v>
          </cell>
          <cell r="F10">
            <v>2895.1136363636365</v>
          </cell>
          <cell r="G10">
            <v>1000</v>
          </cell>
          <cell r="H10">
            <v>1.5321694725194899</v>
          </cell>
          <cell r="I10">
            <v>96.222913060061387</v>
          </cell>
          <cell r="J10">
            <v>1.2380637852424172</v>
          </cell>
          <cell r="K10">
            <v>0.29410568727707281</v>
          </cell>
          <cell r="L10">
            <v>7.9236082255514706</v>
          </cell>
          <cell r="M10" t="str">
            <v>TD</v>
          </cell>
          <cell r="N10">
            <v>312.34539689025002</v>
          </cell>
          <cell r="O10">
            <v>319.57394619276829</v>
          </cell>
          <cell r="P10">
            <v>7.2285493025182745</v>
          </cell>
          <cell r="Q10">
            <v>2.3142807207939153E-2</v>
          </cell>
          <cell r="R10">
            <v>8.2177139128285432</v>
          </cell>
          <cell r="S10">
            <v>516.08675513308742</v>
          </cell>
          <cell r="T10">
            <v>60.099816314192772</v>
          </cell>
          <cell r="U10">
            <v>3774.3732033877</v>
          </cell>
          <cell r="V10">
            <v>38.225305941753952</v>
          </cell>
          <cell r="W10">
            <v>6.3134471401312595</v>
          </cell>
          <cell r="X10">
            <v>6.4</v>
          </cell>
        </row>
        <row r="11">
          <cell r="A11" t="str">
            <v>FŐ7</v>
          </cell>
          <cell r="B11">
            <v>1298857</v>
          </cell>
          <cell r="C11">
            <v>1298.857</v>
          </cell>
          <cell r="D11">
            <v>440</v>
          </cell>
          <cell r="E11">
            <v>440</v>
          </cell>
          <cell r="F11">
            <v>2951.9477272727272</v>
          </cell>
          <cell r="G11">
            <v>400</v>
          </cell>
          <cell r="H11">
            <v>0.51921585711441087</v>
          </cell>
          <cell r="I11">
            <v>399.7482841563089</v>
          </cell>
          <cell r="J11">
            <v>0.49522551409696691</v>
          </cell>
          <cell r="K11">
            <v>2.3990343017443939E-2</v>
          </cell>
          <cell r="L11">
            <v>0.54474806550666366</v>
          </cell>
          <cell r="M11" t="str">
            <v>TD</v>
          </cell>
          <cell r="N11">
            <v>25.3875426249204</v>
          </cell>
          <cell r="O11">
            <v>25.973952846986787</v>
          </cell>
          <cell r="P11">
            <v>0.58641022206638738</v>
          </cell>
          <cell r="Q11">
            <v>2.3098345150222022E-2</v>
          </cell>
          <cell r="R11">
            <v>0.56873840852410751</v>
          </cell>
          <cell r="S11">
            <v>437.87607760061928</v>
          </cell>
          <cell r="T11">
            <v>4.8083933422869869</v>
          </cell>
          <cell r="U11">
            <v>3702.0190384984548</v>
          </cell>
          <cell r="V11">
            <v>8.2608753688881311</v>
          </cell>
          <cell r="W11">
            <v>7.4544902721884139</v>
          </cell>
          <cell r="X11">
            <v>1.1000000000000001</v>
          </cell>
        </row>
        <row r="12">
          <cell r="A12" t="str">
            <v>FŐ8</v>
          </cell>
          <cell r="B12">
            <v>6866417</v>
          </cell>
          <cell r="C12">
            <v>6866.4170000000004</v>
          </cell>
          <cell r="D12">
            <v>4000</v>
          </cell>
          <cell r="E12">
            <v>4000</v>
          </cell>
          <cell r="F12">
            <v>1716.6042500000001</v>
          </cell>
          <cell r="G12">
            <v>2500</v>
          </cell>
          <cell r="H12">
            <v>3.2219845863727374</v>
          </cell>
          <cell r="I12">
            <v>469.23811740136625</v>
          </cell>
          <cell r="J12">
            <v>3.0951594631060431</v>
          </cell>
          <cell r="K12">
            <v>0.12682512326669398</v>
          </cell>
          <cell r="L12">
            <v>4.6427391946590646</v>
          </cell>
          <cell r="M12" t="str">
            <v>ÁC</v>
          </cell>
          <cell r="N12">
            <v>138.48327683253362</v>
          </cell>
          <cell r="O12">
            <v>155.49885451320426</v>
          </cell>
          <cell r="P12">
            <v>17.015577680670646</v>
          </cell>
          <cell r="Q12">
            <v>0.12287099258380052</v>
          </cell>
          <cell r="R12">
            <v>4.7695643179257585</v>
          </cell>
          <cell r="S12">
            <v>694.622001245447</v>
          </cell>
          <cell r="T12">
            <v>43.632038758513204</v>
          </cell>
          <cell r="U12">
            <v>6354.4114431898324</v>
          </cell>
          <cell r="V12">
            <v>12.54197625372054</v>
          </cell>
          <cell r="W12">
            <v>8.1480134976958212</v>
          </cell>
          <cell r="X12">
            <v>1.5</v>
          </cell>
        </row>
        <row r="13">
          <cell r="A13" t="str">
            <v>FŐ9</v>
          </cell>
          <cell r="B13">
            <v>939165</v>
          </cell>
          <cell r="C13">
            <v>939.16499999999996</v>
          </cell>
          <cell r="D13">
            <v>489</v>
          </cell>
          <cell r="E13">
            <v>489</v>
          </cell>
          <cell r="F13">
            <v>1920.5828220858896</v>
          </cell>
          <cell r="G13">
            <v>650</v>
          </cell>
          <cell r="H13">
            <v>0.82208816639597304</v>
          </cell>
          <cell r="I13">
            <v>875.33944130794168</v>
          </cell>
          <cell r="J13">
            <v>0.80474146040757122</v>
          </cell>
          <cell r="K13">
            <v>1.7346705988401906E-2</v>
          </cell>
          <cell r="L13">
            <v>0.88521560644832831</v>
          </cell>
          <cell r="M13" t="str">
            <v>ÁC</v>
          </cell>
          <cell r="N13">
            <v>18.941268304331999</v>
          </cell>
          <cell r="O13">
            <v>20.637274396248934</v>
          </cell>
          <cell r="P13">
            <v>1.6960060919169351</v>
          </cell>
          <cell r="Q13">
            <v>8.9540260169856056E-2</v>
          </cell>
          <cell r="R13">
            <v>0.90256231243673024</v>
          </cell>
          <cell r="S13">
            <v>961.02635046741545</v>
          </cell>
          <cell r="T13">
            <v>5.3356442776602488</v>
          </cell>
          <cell r="U13">
            <v>5681.263971357801</v>
          </cell>
          <cell r="V13">
            <v>5.4903552876228163</v>
          </cell>
          <cell r="W13">
            <v>4.9116630554350547</v>
          </cell>
          <cell r="X13">
            <v>1.1000000000000001</v>
          </cell>
        </row>
        <row r="14">
          <cell r="A14" t="str">
            <v>FŐ10</v>
          </cell>
          <cell r="B14">
            <v>465495</v>
          </cell>
          <cell r="C14">
            <v>465.495</v>
          </cell>
          <cell r="D14">
            <v>180</v>
          </cell>
          <cell r="E14">
            <v>180</v>
          </cell>
          <cell r="F14">
            <v>2586.0833333333335</v>
          </cell>
          <cell r="G14">
            <v>400</v>
          </cell>
          <cell r="H14">
            <v>0.50382336953671514</v>
          </cell>
          <cell r="I14">
            <v>1082.3389500138887</v>
          </cell>
          <cell r="J14">
            <v>0.49522551409696691</v>
          </cell>
          <cell r="K14">
            <v>8.5978554397482289E-3</v>
          </cell>
          <cell r="L14">
            <v>0.54474806550666366</v>
          </cell>
          <cell r="M14" t="str">
            <v>TD</v>
          </cell>
          <cell r="N14">
            <v>9.3326531008139995</v>
          </cell>
          <cell r="O14">
            <v>9.5511477505554154</v>
          </cell>
          <cell r="P14">
            <v>0.21849464974141597</v>
          </cell>
          <cell r="Q14">
            <v>2.3411847347284187E-2</v>
          </cell>
          <cell r="R14">
            <v>0.55334592094641188</v>
          </cell>
          <cell r="S14">
            <v>1188.7258100439574</v>
          </cell>
          <cell r="T14">
            <v>1.9659954434305555</v>
          </cell>
          <cell r="U14">
            <v>4223.4512581887138</v>
          </cell>
          <cell r="V14">
            <v>2.9021521475638643</v>
          </cell>
          <cell r="W14">
            <v>2.5529229890554297</v>
          </cell>
          <cell r="X14">
            <v>1.1000000000000001</v>
          </cell>
        </row>
        <row r="15">
          <cell r="A15" t="str">
            <v>FŐ11</v>
          </cell>
          <cell r="B15">
            <v>539783</v>
          </cell>
          <cell r="C15">
            <v>539.78300000000002</v>
          </cell>
          <cell r="D15">
            <v>388</v>
          </cell>
          <cell r="E15">
            <v>388</v>
          </cell>
          <cell r="F15">
            <v>1391.1932989690722</v>
          </cell>
          <cell r="G15">
            <v>250</v>
          </cell>
          <cell r="H15">
            <v>0.31948592708984702</v>
          </cell>
          <cell r="I15">
            <v>591.87845317441827</v>
          </cell>
          <cell r="J15">
            <v>0.30951594631060431</v>
          </cell>
          <cell r="K15">
            <v>9.9699807792427812E-3</v>
          </cell>
          <cell r="L15">
            <v>0.3404675409416647</v>
          </cell>
          <cell r="M15" t="str">
            <v>ÁC</v>
          </cell>
          <cell r="N15">
            <v>10.8864519324264</v>
          </cell>
          <cell r="O15">
            <v>13.023223896851595</v>
          </cell>
          <cell r="P15">
            <v>2.1367719644251952</v>
          </cell>
          <cell r="Q15">
            <v>0.19627808745111919</v>
          </cell>
          <cell r="R15">
            <v>0.35043752172090747</v>
          </cell>
          <cell r="S15">
            <v>649.2192635205397</v>
          </cell>
          <cell r="T15">
            <v>4.2302475945848519</v>
          </cell>
          <cell r="U15">
            <v>7836.9411311301974</v>
          </cell>
          <cell r="V15">
            <v>12.240794776526121</v>
          </cell>
          <cell r="W15">
            <v>11.071331784939028</v>
          </cell>
          <cell r="X15">
            <v>1.1000000000000001</v>
          </cell>
        </row>
        <row r="16">
          <cell r="A16" t="str">
            <v>FŐ12</v>
          </cell>
          <cell r="B16">
            <v>132501</v>
          </cell>
          <cell r="C16">
            <v>132.501</v>
          </cell>
          <cell r="D16">
            <v>53</v>
          </cell>
          <cell r="E16">
            <v>53</v>
          </cell>
          <cell r="F16">
            <v>2500.0188679245284</v>
          </cell>
          <cell r="G16">
            <v>65</v>
          </cell>
          <cell r="H16">
            <v>8.2921485848106463E-2</v>
          </cell>
          <cell r="I16">
            <v>625.81781154939551</v>
          </cell>
          <cell r="J16">
            <v>8.0474146040757116E-2</v>
          </cell>
          <cell r="K16">
            <v>2.4473398073493382E-3</v>
          </cell>
          <cell r="L16">
            <v>8.0474146040757116E-2</v>
          </cell>
          <cell r="M16" t="str">
            <v>ÁC</v>
          </cell>
          <cell r="N16">
            <v>2.6723067742008002</v>
          </cell>
          <cell r="O16">
            <v>2.5278139533900954</v>
          </cell>
          <cell r="P16">
            <v>-0.1444928208107048</v>
          </cell>
          <cell r="Q16">
            <v>-5.4070446628986968E-2</v>
          </cell>
          <cell r="R16">
            <v>8.2921485848106463E-2</v>
          </cell>
          <cell r="S16">
            <v>625.81781154939551</v>
          </cell>
          <cell r="T16">
            <v>0.57880200786258074</v>
          </cell>
          <cell r="U16">
            <v>4368.2840722906294</v>
          </cell>
          <cell r="V16">
            <v>5.9801210379034453</v>
          </cell>
          <cell r="W16">
            <v>5.9801210379034453</v>
          </cell>
          <cell r="X16">
            <v>1</v>
          </cell>
        </row>
        <row r="17">
          <cell r="A17" t="str">
            <v>FŐ13</v>
          </cell>
          <cell r="B17">
            <v>114141</v>
          </cell>
          <cell r="C17">
            <v>114.14100000000001</v>
          </cell>
          <cell r="D17">
            <v>50</v>
          </cell>
          <cell r="E17">
            <v>50</v>
          </cell>
          <cell r="F17">
            <v>2282.8200000000002</v>
          </cell>
          <cell r="G17">
            <v>50</v>
          </cell>
          <cell r="H17">
            <v>6.401141344873576E-2</v>
          </cell>
          <cell r="I17">
            <v>560.8099933304926</v>
          </cell>
          <cell r="J17">
            <v>6.1903189262120864E-2</v>
          </cell>
          <cell r="K17">
            <v>2.1082241866148999E-3</v>
          </cell>
          <cell r="L17">
            <v>6.1903189262120864E-2</v>
          </cell>
          <cell r="M17" t="str">
            <v>ÁC</v>
          </cell>
          <cell r="N17">
            <v>2.3020186075128004</v>
          </cell>
          <cell r="O17">
            <v>2.170127375877021</v>
          </cell>
          <cell r="P17">
            <v>-0.13189123163577943</v>
          </cell>
          <cell r="Q17">
            <v>-5.729372960120438E-2</v>
          </cell>
          <cell r="R17">
            <v>6.401141344873576E-2</v>
          </cell>
          <cell r="S17">
            <v>560.8099933304926</v>
          </cell>
          <cell r="T17">
            <v>0.54586242926047979</v>
          </cell>
          <cell r="U17">
            <v>4782.3519091341386</v>
          </cell>
          <cell r="V17">
            <v>7.5275796901069789</v>
          </cell>
          <cell r="W17">
            <v>7.5275796901069789</v>
          </cell>
          <cell r="X17">
            <v>1</v>
          </cell>
        </row>
        <row r="18">
          <cell r="A18" t="str">
            <v>FŐ14</v>
          </cell>
          <cell r="B18">
            <v>94370</v>
          </cell>
          <cell r="C18">
            <v>94.37</v>
          </cell>
          <cell r="D18">
            <v>50</v>
          </cell>
          <cell r="E18">
            <v>50</v>
          </cell>
          <cell r="F18">
            <v>1887.4</v>
          </cell>
          <cell r="G18">
            <v>50</v>
          </cell>
          <cell r="H18">
            <v>6.3646236164555989E-2</v>
          </cell>
          <cell r="I18">
            <v>674.4329359389211</v>
          </cell>
          <cell r="J18">
            <v>6.1903189262120864E-2</v>
          </cell>
          <cell r="K18">
            <v>1.7430469024351291E-3</v>
          </cell>
          <cell r="L18">
            <v>6.1903189262120864E-2</v>
          </cell>
          <cell r="M18" t="str">
            <v>ÁC</v>
          </cell>
          <cell r="N18">
            <v>1.9032731094960003</v>
          </cell>
          <cell r="O18">
            <v>1.8049500916972498</v>
          </cell>
          <cell r="P18">
            <v>-9.8323017798750412E-2</v>
          </cell>
          <cell r="Q18">
            <v>-5.1659962675975057E-2</v>
          </cell>
          <cell r="R18">
            <v>6.3646236164555989E-2</v>
          </cell>
          <cell r="S18">
            <v>674.4329359389211</v>
          </cell>
          <cell r="T18">
            <v>0.5455398274880322</v>
          </cell>
          <cell r="U18">
            <v>5780.8607342167234</v>
          </cell>
          <cell r="V18">
            <v>7.5714389469559613</v>
          </cell>
          <cell r="W18">
            <v>7.5714389469559613</v>
          </cell>
          <cell r="X18">
            <v>1</v>
          </cell>
        </row>
        <row r="19">
          <cell r="B19">
            <v>192658349</v>
          </cell>
          <cell r="C19">
            <v>192658.34899999996</v>
          </cell>
          <cell r="D19">
            <v>63990</v>
          </cell>
          <cell r="E19">
            <v>63990</v>
          </cell>
          <cell r="F19">
            <v>3010.7571339271753</v>
          </cell>
          <cell r="G19">
            <v>16515</v>
          </cell>
          <cell r="N19">
            <v>3735.8416254320996</v>
          </cell>
          <cell r="O19">
            <v>3838.1195166486045</v>
          </cell>
          <cell r="P19">
            <v>102.27789121650423</v>
          </cell>
          <cell r="Q19">
            <v>2.7377469783579356E-2</v>
          </cell>
          <cell r="R19">
            <v>103.04927286327931</v>
          </cell>
          <cell r="T19">
            <v>699.3547903527508</v>
          </cell>
          <cell r="W19">
            <v>5.7866057752840252</v>
          </cell>
        </row>
        <row r="20">
          <cell r="B20" t="str">
            <v>TIGÁZ</v>
          </cell>
          <cell r="C20" t="str">
            <v>TIGÁZ</v>
          </cell>
          <cell r="D20" t="str">
            <v>MJ/h</v>
          </cell>
        </row>
        <row r="21">
          <cell r="A21" t="str">
            <v>TI1</v>
          </cell>
          <cell r="B21">
            <v>179</v>
          </cell>
          <cell r="C21">
            <v>179</v>
          </cell>
          <cell r="D21">
            <v>4080</v>
          </cell>
          <cell r="E21">
            <v>120.16540414452834</v>
          </cell>
          <cell r="F21">
            <v>1489.613431372549</v>
          </cell>
          <cell r="G21">
            <v>65</v>
          </cell>
          <cell r="H21">
            <v>3.3866667447044017</v>
          </cell>
          <cell r="I21">
            <v>18.919925948069281</v>
          </cell>
          <cell r="J21">
            <v>8.0474146040757116E-2</v>
          </cell>
          <cell r="K21">
            <v>3.3061925986636442</v>
          </cell>
          <cell r="L21">
            <v>0.14877243511035959</v>
          </cell>
          <cell r="M21" t="str">
            <v>ÁC</v>
          </cell>
          <cell r="N21">
            <v>3.6101079432000001</v>
          </cell>
          <cell r="O21">
            <v>3.4549650337740041</v>
          </cell>
          <cell r="P21">
            <v>-0.15514290942599596</v>
          </cell>
          <cell r="Q21">
            <v>-4.2974590197011442E-2</v>
          </cell>
          <cell r="R21">
            <v>3.4549650337740037</v>
          </cell>
          <cell r="S21">
            <v>19.301480635608957</v>
          </cell>
          <cell r="T21">
            <v>2.959181130637583</v>
          </cell>
          <cell r="U21">
            <v>16.531738159986496</v>
          </cell>
          <cell r="V21">
            <v>-0.12622606423713256</v>
          </cell>
          <cell r="W21">
            <v>-0.14349896403867657</v>
          </cell>
          <cell r="X21">
            <v>1.848698525300436</v>
          </cell>
        </row>
        <row r="22">
          <cell r="A22" t="str">
            <v>TI2</v>
          </cell>
          <cell r="B22">
            <v>456</v>
          </cell>
          <cell r="C22">
            <v>456</v>
          </cell>
          <cell r="D22">
            <v>6120</v>
          </cell>
          <cell r="E22">
            <v>180.24810621679251</v>
          </cell>
          <cell r="F22">
            <v>2529.8462745098041</v>
          </cell>
          <cell r="G22">
            <v>65</v>
          </cell>
          <cell r="H22">
            <v>8.5029536152621077</v>
          </cell>
          <cell r="I22">
            <v>18.646828103644975</v>
          </cell>
          <cell r="J22">
            <v>8.0474146040757116E-2</v>
          </cell>
          <cell r="K22">
            <v>8.4224794692213507</v>
          </cell>
          <cell r="L22">
            <v>0.22315865266553941</v>
          </cell>
          <cell r="M22" t="str">
            <v>ÁC</v>
          </cell>
          <cell r="N22">
            <v>9.1966995648000012</v>
          </cell>
          <cell r="O22">
            <v>8.6456381218868898</v>
          </cell>
          <cell r="P22">
            <v>-0.55106144291311132</v>
          </cell>
          <cell r="Q22">
            <v>-5.9919478616250244E-2</v>
          </cell>
          <cell r="R22">
            <v>8.6456381218868898</v>
          </cell>
          <cell r="S22">
            <v>18.959732723436161</v>
          </cell>
          <cell r="T22">
            <v>7.4981936945366821</v>
          </cell>
          <cell r="U22">
            <v>16.443407224861147</v>
          </cell>
          <cell r="V22">
            <v>-0.11816598868914951</v>
          </cell>
          <cell r="W22">
            <v>-0.13271946051563166</v>
          </cell>
          <cell r="X22">
            <v>2.7730477879506541</v>
          </cell>
        </row>
        <row r="23">
          <cell r="A23" t="str">
            <v>TI3</v>
          </cell>
          <cell r="B23">
            <v>361</v>
          </cell>
          <cell r="C23">
            <v>361</v>
          </cell>
          <cell r="D23">
            <v>5950</v>
          </cell>
          <cell r="E23">
            <v>175.24121437743716</v>
          </cell>
          <cell r="F23">
            <v>2060.0176806722689</v>
          </cell>
          <cell r="G23">
            <v>500</v>
          </cell>
          <cell r="H23">
            <v>7.2868281390881116</v>
          </cell>
          <cell r="I23">
            <v>20.185119498859034</v>
          </cell>
          <cell r="J23">
            <v>0.61903189262120861</v>
          </cell>
          <cell r="K23">
            <v>6.6677962464669029</v>
          </cell>
          <cell r="L23">
            <v>0.61903189262120861</v>
          </cell>
          <cell r="M23" t="str">
            <v>ÁC</v>
          </cell>
          <cell r="N23">
            <v>7.280720488800001</v>
          </cell>
          <cell r="O23">
            <v>7.794407154599952</v>
          </cell>
          <cell r="P23">
            <v>0.51368666579995104</v>
          </cell>
          <cell r="Q23">
            <v>7.0554372550101219E-2</v>
          </cell>
          <cell r="R23">
            <v>7.2868281390881116</v>
          </cell>
          <cell r="S23">
            <v>20.185119498859034</v>
          </cell>
          <cell r="T23">
            <v>5.9464843432007317</v>
          </cell>
          <cell r="U23">
            <v>16.472255798339976</v>
          </cell>
          <cell r="V23">
            <v>-0.18394063511632563</v>
          </cell>
          <cell r="W23">
            <v>-0.18394063511632563</v>
          </cell>
          <cell r="X23">
            <v>1</v>
          </cell>
        </row>
        <row r="24">
          <cell r="A24" t="str">
            <v>TI4</v>
          </cell>
          <cell r="B24">
            <v>1723</v>
          </cell>
          <cell r="C24">
            <v>1723</v>
          </cell>
          <cell r="D24">
            <v>26792</v>
          </cell>
          <cell r="E24">
            <v>789.08615388240275</v>
          </cell>
          <cell r="F24">
            <v>2183.5385040310543</v>
          </cell>
          <cell r="G24">
            <v>1000</v>
          </cell>
          <cell r="H24">
            <v>33.062476341094147</v>
          </cell>
          <cell r="I24">
            <v>19.188900952463229</v>
          </cell>
          <cell r="J24">
            <v>1.2380637852424172</v>
          </cell>
          <cell r="K24">
            <v>31.824412555851726</v>
          </cell>
          <cell r="L24">
            <v>1.2380637852424172</v>
          </cell>
          <cell r="M24" t="str">
            <v>ÁC</v>
          </cell>
          <cell r="N24">
            <v>34.749809978400002</v>
          </cell>
          <cell r="O24">
            <v>36.687488552287306</v>
          </cell>
          <cell r="P24">
            <v>1.9376785738873039</v>
          </cell>
          <cell r="Q24">
            <v>5.576083941442378E-2</v>
          </cell>
          <cell r="R24">
            <v>33.062476341094147</v>
          </cell>
          <cell r="S24">
            <v>19.188900952463229</v>
          </cell>
          <cell r="T24">
            <v>28.366556121529676</v>
          </cell>
          <cell r="U24">
            <v>16.463468439657387</v>
          </cell>
          <cell r="V24">
            <v>-0.14203171508141976</v>
          </cell>
          <cell r="W24">
            <v>-0.14203171508141976</v>
          </cell>
          <cell r="X24">
            <v>1</v>
          </cell>
        </row>
        <row r="25">
          <cell r="A25" t="str">
            <v>TI5</v>
          </cell>
          <cell r="B25">
            <v>2490</v>
          </cell>
          <cell r="C25">
            <v>2490</v>
          </cell>
          <cell r="D25">
            <v>40800</v>
          </cell>
          <cell r="E25">
            <v>1201.6540414452834</v>
          </cell>
          <cell r="F25">
            <v>2072.1438235294117</v>
          </cell>
          <cell r="G25">
            <v>1600</v>
          </cell>
          <cell r="H25">
            <v>47.9720728422676</v>
          </cell>
          <cell r="I25">
            <v>19.265892707737994</v>
          </cell>
          <cell r="J25">
            <v>1.9809020563878676</v>
          </cell>
          <cell r="K25">
            <v>45.991170785879739</v>
          </cell>
          <cell r="L25">
            <v>1.9809020563878676</v>
          </cell>
          <cell r="M25" t="str">
            <v>ÁC</v>
          </cell>
          <cell r="N25">
            <v>50.218819992000007</v>
          </cell>
          <cell r="O25">
            <v>53.685124141146488</v>
          </cell>
          <cell r="P25">
            <v>3.466304149146481</v>
          </cell>
          <cell r="Q25">
            <v>6.902400633265926E-2</v>
          </cell>
          <cell r="R25">
            <v>47.9720728422676</v>
          </cell>
          <cell r="S25">
            <v>19.265892707737994</v>
          </cell>
          <cell r="T25">
            <v>41.01365343440898</v>
          </cell>
          <cell r="U25">
            <v>16.471346760806821</v>
          </cell>
          <cell r="V25">
            <v>-0.1450514642287386</v>
          </cell>
          <cell r="W25">
            <v>-0.1450514642287386</v>
          </cell>
          <cell r="X25">
            <v>1</v>
          </cell>
        </row>
        <row r="26">
          <cell r="A26" t="str">
            <v>TI6</v>
          </cell>
          <cell r="B26">
            <v>1583</v>
          </cell>
          <cell r="C26">
            <v>1583</v>
          </cell>
          <cell r="D26">
            <v>26860</v>
          </cell>
          <cell r="E26">
            <v>791.08891061814495</v>
          </cell>
          <cell r="F26">
            <v>2001.0393000744605</v>
          </cell>
          <cell r="G26">
            <v>400</v>
          </cell>
          <cell r="H26">
            <v>29.73378911010003</v>
          </cell>
          <cell r="I26">
            <v>18.783189583133311</v>
          </cell>
          <cell r="J26">
            <v>0.49522551409696691</v>
          </cell>
          <cell r="K26">
            <v>29.238563596003065</v>
          </cell>
          <cell r="L26">
            <v>0.97941853114320077</v>
          </cell>
          <cell r="M26" t="str">
            <v>ÁC</v>
          </cell>
          <cell r="N26">
            <v>31.926261866400001</v>
          </cell>
          <cell r="O26">
            <v>34.424880126680677</v>
          </cell>
          <cell r="P26">
            <v>2.4986182602806757</v>
          </cell>
          <cell r="Q26">
            <v>7.8262161437392841E-2</v>
          </cell>
          <cell r="R26">
            <v>30.217982127146264</v>
          </cell>
          <cell r="S26">
            <v>19.089060092954053</v>
          </cell>
          <cell r="T26">
            <v>26.082828578078484</v>
          </cell>
          <cell r="U26">
            <v>16.476834224939029</v>
          </cell>
          <cell r="V26">
            <v>-0.12278827022356809</v>
          </cell>
          <cell r="W26">
            <v>-0.13684413246617733</v>
          </cell>
          <cell r="X26">
            <v>1.9777222765453624</v>
          </cell>
        </row>
        <row r="27">
          <cell r="B27">
            <v>6792</v>
          </cell>
          <cell r="C27">
            <v>6792</v>
          </cell>
          <cell r="D27">
            <v>110602</v>
          </cell>
          <cell r="E27">
            <v>3257.4838306845891</v>
          </cell>
          <cell r="F27">
            <v>2085.0448852642812</v>
          </cell>
          <cell r="G27">
            <v>3630</v>
          </cell>
          <cell r="H27">
            <v>129.9447867925164</v>
          </cell>
          <cell r="I27">
            <v>19.132035746836927</v>
          </cell>
          <cell r="J27">
            <v>4.4941715404299751</v>
          </cell>
          <cell r="K27">
            <v>125.45061525208642</v>
          </cell>
          <cell r="L27">
            <v>4.4941715404299751</v>
          </cell>
          <cell r="N27">
            <v>136.98241983360001</v>
          </cell>
          <cell r="O27">
            <v>144.69250313037531</v>
          </cell>
          <cell r="P27">
            <v>7.7100832967753092</v>
          </cell>
          <cell r="Q27">
            <v>5.6285202919770017E-2</v>
          </cell>
          <cell r="R27">
            <v>129.9447867925164</v>
          </cell>
          <cell r="S27">
            <v>19.132035746836927</v>
          </cell>
          <cell r="T27">
            <v>111.86689730239215</v>
          </cell>
          <cell r="U27">
            <v>16.470391240045956</v>
          </cell>
          <cell r="V27">
            <v>-0.13911977491632155</v>
          </cell>
          <cell r="W27">
            <v>-0.13911977491632155</v>
          </cell>
          <cell r="X27">
            <v>1</v>
          </cell>
        </row>
        <row r="28">
          <cell r="A28" t="str">
            <v>TI7</v>
          </cell>
          <cell r="B28">
            <v>63366</v>
          </cell>
          <cell r="C28">
            <v>63366</v>
          </cell>
          <cell r="D28">
            <v>822800</v>
          </cell>
          <cell r="E28">
            <v>24233.356502479881</v>
          </cell>
          <cell r="F28">
            <v>2614.825560525037</v>
          </cell>
          <cell r="G28">
            <v>1000</v>
          </cell>
          <cell r="H28" t="e">
            <v>#REF!</v>
          </cell>
          <cell r="I28" t="e">
            <v>#REF!</v>
          </cell>
          <cell r="J28" t="e">
            <v>#REF!</v>
          </cell>
          <cell r="K28" t="e">
            <v>#REF!</v>
          </cell>
          <cell r="L28" t="e">
            <v>#REF!</v>
          </cell>
          <cell r="M28" t="str">
            <v>TD</v>
          </cell>
          <cell r="N28">
            <v>1267.5915599351999</v>
          </cell>
          <cell r="O28">
            <v>1297.233783264212</v>
          </cell>
          <cell r="P28">
            <v>29.64222332901204</v>
          </cell>
          <cell r="Q28">
            <v>2.3384680259726176E-2</v>
          </cell>
          <cell r="R28">
            <v>1200.3946210075192</v>
          </cell>
          <cell r="S28" t="e">
            <v>#REF!</v>
          </cell>
          <cell r="T28">
            <v>1041.6924573450058</v>
          </cell>
          <cell r="U28" t="e">
            <v>#REF!</v>
          </cell>
          <cell r="V28" t="e">
            <v>#REF!</v>
          </cell>
          <cell r="W28" t="e">
            <v>#REF!</v>
          </cell>
          <cell r="X28">
            <v>24.233356502479882</v>
          </cell>
        </row>
        <row r="29">
          <cell r="A29" t="str">
            <v>TI8</v>
          </cell>
          <cell r="B29">
            <v>70</v>
          </cell>
          <cell r="C29">
            <v>70</v>
          </cell>
          <cell r="D29">
            <v>850</v>
          </cell>
          <cell r="E29">
            <v>25.034459196776737</v>
          </cell>
          <cell r="F29">
            <v>2796.1458823529415</v>
          </cell>
          <cell r="G29">
            <v>25</v>
          </cell>
          <cell r="H29">
            <v>1.3238760745553908</v>
          </cell>
          <cell r="I29">
            <v>18.912515350791299</v>
          </cell>
          <cell r="J29">
            <v>3.0951594631060432E-2</v>
          </cell>
          <cell r="K29">
            <v>1.2929244799243302</v>
          </cell>
          <cell r="L29">
            <v>3.0994257314658252E-2</v>
          </cell>
          <cell r="M29" t="str">
            <v>TD</v>
          </cell>
          <cell r="N29">
            <v>1.382087004</v>
          </cell>
          <cell r="O29">
            <v>1.3239187372389885</v>
          </cell>
          <cell r="P29">
            <v>-5.81682667610115E-2</v>
          </cell>
          <cell r="Q29">
            <v>-4.2087268451741822E-2</v>
          </cell>
          <cell r="R29">
            <v>1.3239187372389885</v>
          </cell>
          <cell r="S29">
            <v>18.913124817699835</v>
          </cell>
          <cell r="T29">
            <v>1.1501952397462833</v>
          </cell>
          <cell r="U29">
            <v>16.431360567804045</v>
          </cell>
          <cell r="V29">
            <v>-0.1311911576523026</v>
          </cell>
          <cell r="W29">
            <v>-0.13121915462500577</v>
          </cell>
          <cell r="X29">
            <v>1.0013783678710695</v>
          </cell>
        </row>
        <row r="30">
          <cell r="A30" t="str">
            <v>TI9</v>
          </cell>
          <cell r="B30">
            <v>376</v>
          </cell>
          <cell r="C30">
            <v>376</v>
          </cell>
          <cell r="D30">
            <v>6800</v>
          </cell>
          <cell r="E30">
            <v>200.2756735742139</v>
          </cell>
          <cell r="F30">
            <v>1877.4122352941179</v>
          </cell>
          <cell r="G30">
            <v>160</v>
          </cell>
          <cell r="H30">
            <v>7.1429416978037601</v>
          </cell>
          <cell r="I30">
            <v>18.997185366499362</v>
          </cell>
          <cell r="J30">
            <v>0.19809020563878674</v>
          </cell>
          <cell r="K30">
            <v>6.9448514921649727</v>
          </cell>
          <cell r="L30">
            <v>0.24795405851726601</v>
          </cell>
          <cell r="M30" t="str">
            <v>ÁC</v>
          </cell>
          <cell r="N30">
            <v>7.5832435008000001</v>
          </cell>
          <cell r="O30">
            <v>8.3111609144863756</v>
          </cell>
          <cell r="P30">
            <v>0.72791741368637553</v>
          </cell>
          <cell r="Q30">
            <v>9.5990246602206897E-2</v>
          </cell>
          <cell r="R30">
            <v>7.1928055506822393</v>
          </cell>
          <cell r="S30">
            <v>19.129801996495317</v>
          </cell>
          <cell r="T30">
            <v>6.1992491300301253</v>
          </cell>
          <cell r="U30">
            <v>16.487364707526929</v>
          </cell>
          <cell r="V30">
            <v>-0.13211539554687846</v>
          </cell>
          <cell r="W30">
            <v>-0.13813197279577161</v>
          </cell>
          <cell r="X30">
            <v>1.2517229598388369</v>
          </cell>
        </row>
        <row r="31">
          <cell r="A31" t="str">
            <v>TI10</v>
          </cell>
          <cell r="B31">
            <v>265</v>
          </cell>
          <cell r="C31">
            <v>265</v>
          </cell>
          <cell r="D31">
            <v>4760</v>
          </cell>
          <cell r="E31">
            <v>140.19297150194973</v>
          </cell>
          <cell r="F31">
            <v>1890.2516806722692</v>
          </cell>
          <cell r="G31">
            <v>200</v>
          </cell>
          <cell r="H31">
            <v>5.1422554310477322</v>
          </cell>
          <cell r="I31">
            <v>19.404737475651821</v>
          </cell>
          <cell r="J31">
            <v>0.24761275704848346</v>
          </cell>
          <cell r="K31">
            <v>4.8946426739992495</v>
          </cell>
          <cell r="L31">
            <v>0.24761275704848346</v>
          </cell>
          <cell r="M31" t="str">
            <v>ÁC</v>
          </cell>
          <cell r="N31">
            <v>5.3445732120000002</v>
          </cell>
          <cell r="O31">
            <v>5.8471830913268343</v>
          </cell>
          <cell r="P31">
            <v>0.5026098793268341</v>
          </cell>
          <cell r="Q31">
            <v>9.4041162762695363E-2</v>
          </cell>
          <cell r="R31">
            <v>5.1422554310477322</v>
          </cell>
          <cell r="S31">
            <v>19.404737475651821</v>
          </cell>
          <cell r="T31">
            <v>4.3688448422074586</v>
          </cell>
          <cell r="U31">
            <v>16.48620695172626</v>
          </cell>
          <cell r="V31">
            <v>-0.15040298935183227</v>
          </cell>
          <cell r="W31">
            <v>-0.15040298935183227</v>
          </cell>
          <cell r="X31">
            <v>1</v>
          </cell>
        </row>
        <row r="32">
          <cell r="A32" t="str">
            <v>TI11</v>
          </cell>
          <cell r="B32">
            <v>1489</v>
          </cell>
          <cell r="C32">
            <v>1489</v>
          </cell>
          <cell r="D32">
            <v>34000</v>
          </cell>
          <cell r="E32">
            <v>1001.3783678710695</v>
          </cell>
          <cell r="F32">
            <v>1486.9504352941178</v>
          </cell>
          <cell r="G32">
            <v>500</v>
          </cell>
          <cell r="H32">
            <v>28.121382615583034</v>
          </cell>
          <cell r="I32">
            <v>18.886086377154491</v>
          </cell>
          <cell r="J32">
            <v>0.61903189262120861</v>
          </cell>
          <cell r="K32">
            <v>27.502350722961822</v>
          </cell>
          <cell r="L32">
            <v>1.2397702925863299</v>
          </cell>
          <cell r="M32" t="str">
            <v>ÁC</v>
          </cell>
          <cell r="N32">
            <v>30.030450991200002</v>
          </cell>
          <cell r="O32">
            <v>35.175889898059083</v>
          </cell>
          <cell r="P32">
            <v>5.1454389068590807</v>
          </cell>
          <cell r="Q32">
            <v>0.17134071374308957</v>
          </cell>
          <cell r="R32">
            <v>28.742121015548154</v>
          </cell>
          <cell r="S32">
            <v>19.302969117225086</v>
          </cell>
          <cell r="T32">
            <v>24.616330975777824</v>
          </cell>
          <cell r="U32">
            <v>16.532122885008615</v>
          </cell>
          <cell r="V32">
            <v>-0.12464008927722281</v>
          </cell>
          <cell r="W32">
            <v>-0.14354507927715088</v>
          </cell>
          <cell r="X32">
            <v>2.002756735742139</v>
          </cell>
        </row>
        <row r="33">
          <cell r="A33" t="str">
            <v>TI12</v>
          </cell>
          <cell r="B33">
            <v>844</v>
          </cell>
          <cell r="C33">
            <v>844</v>
          </cell>
          <cell r="D33">
            <v>12002</v>
          </cell>
          <cell r="E33">
            <v>353.48656385848756</v>
          </cell>
          <cell r="F33">
            <v>2387.6437927012166</v>
          </cell>
          <cell r="G33">
            <v>250</v>
          </cell>
          <cell r="H33">
            <v>15.898491104255385</v>
          </cell>
          <cell r="I33">
            <v>18.837074768075102</v>
          </cell>
          <cell r="J33">
            <v>0.30951594631060431</v>
          </cell>
          <cell r="K33">
            <v>15.58897515794478</v>
          </cell>
          <cell r="L33">
            <v>0.4376389132829745</v>
          </cell>
          <cell r="M33" t="str">
            <v>ÁC</v>
          </cell>
          <cell r="N33">
            <v>17.021961475200001</v>
          </cell>
          <cell r="O33">
            <v>17.612118222942822</v>
          </cell>
          <cell r="P33">
            <v>0.5901567477428209</v>
          </cell>
          <cell r="Q33">
            <v>3.4670313911980388E-2</v>
          </cell>
          <cell r="R33">
            <v>16.026614071227755</v>
          </cell>
          <cell r="S33">
            <v>18.988879231312506</v>
          </cell>
          <cell r="T33">
            <v>13.88459392337754</v>
          </cell>
          <cell r="U33">
            <v>16.450940667508934</v>
          </cell>
          <cell r="V33">
            <v>-0.1266722211354262</v>
          </cell>
          <cell r="W33">
            <v>-0.13365394201983927</v>
          </cell>
          <cell r="X33">
            <v>1.4139462554339501</v>
          </cell>
        </row>
        <row r="34">
          <cell r="B34">
            <v>3044</v>
          </cell>
          <cell r="C34">
            <v>3044</v>
          </cell>
          <cell r="D34">
            <v>58412</v>
          </cell>
          <cell r="E34">
            <v>1720.3680360024973</v>
          </cell>
          <cell r="F34">
            <v>1769.3888379100188</v>
          </cell>
          <cell r="G34">
            <v>1135</v>
          </cell>
          <cell r="H34">
            <v>57.628946923245302</v>
          </cell>
          <cell r="I34">
            <v>18.93197993536311</v>
          </cell>
          <cell r="J34">
            <v>1.4052023962501436</v>
          </cell>
          <cell r="K34">
            <v>56.223744526995155</v>
          </cell>
          <cell r="L34">
            <v>2.129925362663315</v>
          </cell>
          <cell r="N34">
            <v>61.362316183200008</v>
          </cell>
          <cell r="O34">
            <v>68.270270864054112</v>
          </cell>
          <cell r="P34">
            <v>6.9079546808540995</v>
          </cell>
          <cell r="Q34">
            <v>0.11257649825717286</v>
          </cell>
          <cell r="R34">
            <v>58.353669889658477</v>
          </cell>
          <cell r="S34">
            <v>19.170062381622365</v>
          </cell>
          <cell r="T34">
            <v>50.21921411113923</v>
          </cell>
          <cell r="U34">
            <v>16.497770732962955</v>
          </cell>
          <cell r="V34">
            <v>-0.12857657839861147</v>
          </cell>
          <cell r="W34">
            <v>-0.13939921506052255</v>
          </cell>
          <cell r="X34">
            <v>1.5157427629977951</v>
          </cell>
        </row>
        <row r="35">
          <cell r="A35" t="str">
            <v>TI13</v>
          </cell>
          <cell r="B35">
            <v>10078</v>
          </cell>
          <cell r="C35">
            <v>10078</v>
          </cell>
          <cell r="D35">
            <v>139400</v>
          </cell>
          <cell r="E35">
            <v>4105.6513082713855</v>
          </cell>
          <cell r="F35">
            <v>2454.6653486370155</v>
          </cell>
          <cell r="G35">
            <v>7000</v>
          </cell>
          <cell r="H35">
            <v>194.81063090637403</v>
          </cell>
          <cell r="I35">
            <v>19.330286853182578</v>
          </cell>
          <cell r="J35">
            <v>8.6664464966969206</v>
          </cell>
          <cell r="K35">
            <v>186.14418440967711</v>
          </cell>
          <cell r="L35">
            <v>8.6664464966969206</v>
          </cell>
          <cell r="M35" t="str">
            <v>ÁC</v>
          </cell>
          <cell r="N35">
            <v>203.25512766240001</v>
          </cell>
          <cell r="O35">
            <v>209.04989280902581</v>
          </cell>
          <cell r="P35">
            <v>5.7947651466257923</v>
          </cell>
          <cell r="Q35">
            <v>2.850981037118383E-2</v>
          </cell>
          <cell r="R35">
            <v>194.81063090637403</v>
          </cell>
          <cell r="S35">
            <v>19.330286853182578</v>
          </cell>
          <cell r="T35">
            <v>165.75570122767263</v>
          </cell>
          <cell r="U35">
            <v>16.447281328405698</v>
          </cell>
          <cell r="V35">
            <v>-0.14914447709306577</v>
          </cell>
          <cell r="W35">
            <v>-0.14914447709306577</v>
          </cell>
          <cell r="X35">
            <v>1</v>
          </cell>
        </row>
        <row r="36">
          <cell r="A36" t="str">
            <v>TI14</v>
          </cell>
          <cell r="B36">
            <v>300</v>
          </cell>
          <cell r="C36">
            <v>300</v>
          </cell>
          <cell r="D36">
            <v>2720</v>
          </cell>
          <cell r="E36">
            <v>80.110269429685559</v>
          </cell>
          <cell r="F36">
            <v>3744.838235294118</v>
          </cell>
          <cell r="G36">
            <v>100</v>
          </cell>
          <cell r="H36">
            <v>5.6649112924856562</v>
          </cell>
          <cell r="I36">
            <v>18.883037641618856</v>
          </cell>
          <cell r="J36">
            <v>0.12380637852424173</v>
          </cell>
          <cell r="K36">
            <v>5.5411049139614139</v>
          </cell>
          <cell r="L36">
            <v>0.12380637852424173</v>
          </cell>
          <cell r="M36" t="str">
            <v>TD</v>
          </cell>
          <cell r="N36">
            <v>5.6380671600000003</v>
          </cell>
          <cell r="O36">
            <v>5.6649112924856562</v>
          </cell>
          <cell r="P36">
            <v>2.6844132485655869E-2</v>
          </cell>
          <cell r="Q36">
            <v>4.7612296419781153E-3</v>
          </cell>
          <cell r="R36">
            <v>5.6649112924856562</v>
          </cell>
          <cell r="S36">
            <v>18.883037641618856</v>
          </cell>
          <cell r="T36">
            <v>4.9207104839459905</v>
          </cell>
          <cell r="U36">
            <v>16.402368279819971</v>
          </cell>
          <cell r="V36">
            <v>-0.13137024926177165</v>
          </cell>
          <cell r="W36">
            <v>-0.13137024926177165</v>
          </cell>
          <cell r="X36">
            <v>1</v>
          </cell>
        </row>
        <row r="37">
          <cell r="A37" t="str">
            <v>TI15</v>
          </cell>
          <cell r="B37">
            <v>195</v>
          </cell>
          <cell r="C37">
            <v>195</v>
          </cell>
          <cell r="D37">
            <v>2720</v>
          </cell>
          <cell r="E37">
            <v>80.110269429685559</v>
          </cell>
          <cell r="F37">
            <v>2434.1448529411769</v>
          </cell>
          <cell r="G37">
            <v>65</v>
          </cell>
          <cell r="H37">
            <v>3.6821923401156766</v>
          </cell>
          <cell r="I37">
            <v>18.883037641618852</v>
          </cell>
          <cell r="J37">
            <v>8.0474146040757116E-2</v>
          </cell>
          <cell r="K37">
            <v>3.6017181940749197</v>
          </cell>
          <cell r="L37">
            <v>9.9181623406906408E-2</v>
          </cell>
          <cell r="M37" t="str">
            <v>ÁC</v>
          </cell>
          <cell r="N37">
            <v>3.9327991560000002</v>
          </cell>
          <cell r="O37">
            <v>3.7008998174818264</v>
          </cell>
          <cell r="P37">
            <v>-0.23189933851817379</v>
          </cell>
          <cell r="Q37">
            <v>-5.8965466915436249E-2</v>
          </cell>
          <cell r="R37">
            <v>3.7008998174818259</v>
          </cell>
          <cell r="S37">
            <v>18.978973422983724</v>
          </cell>
          <cell r="T37">
            <v>3.2074341647410192</v>
          </cell>
          <cell r="U37">
            <v>16.448380332005225</v>
          </cell>
          <cell r="V37">
            <v>-0.12893356227006403</v>
          </cell>
          <cell r="W37">
            <v>-0.13333666866901905</v>
          </cell>
          <cell r="X37">
            <v>1.2324656835336241</v>
          </cell>
        </row>
        <row r="38">
          <cell r="A38" t="str">
            <v>TI16</v>
          </cell>
          <cell r="B38">
            <v>358</v>
          </cell>
          <cell r="C38">
            <v>358</v>
          </cell>
          <cell r="D38">
            <v>1904</v>
          </cell>
          <cell r="E38">
            <v>56.077188600779891</v>
          </cell>
          <cell r="F38">
            <v>6384.0575630252106</v>
          </cell>
          <cell r="G38">
            <v>260</v>
          </cell>
          <cell r="H38">
            <v>6.9342817814903173</v>
          </cell>
          <cell r="I38">
            <v>19.369502182933847</v>
          </cell>
          <cell r="J38">
            <v>0.32189658416302847</v>
          </cell>
          <cell r="K38">
            <v>6.6123851973272885</v>
          </cell>
          <cell r="L38">
            <v>0.32189658416302847</v>
          </cell>
          <cell r="M38" t="str">
            <v>TD</v>
          </cell>
          <cell r="N38">
            <v>6.3134566775999996</v>
          </cell>
          <cell r="O38">
            <v>6.4507364026226668</v>
          </cell>
          <cell r="P38">
            <v>0.13727972502266717</v>
          </cell>
          <cell r="Q38">
            <v>2.1743987807777643E-2</v>
          </cell>
          <cell r="R38">
            <v>6.9342817814903173</v>
          </cell>
          <cell r="S38">
            <v>19.369502182933847</v>
          </cell>
          <cell r="T38">
            <v>5.8594011029749167</v>
          </cell>
          <cell r="U38">
            <v>16.36704218708077</v>
          </cell>
          <cell r="V38">
            <v>-0.15500966248365922</v>
          </cell>
          <cell r="W38">
            <v>-0.15500966248365922</v>
          </cell>
          <cell r="X38">
            <v>1</v>
          </cell>
        </row>
        <row r="39">
          <cell r="A39" t="str">
            <v>TI17</v>
          </cell>
          <cell r="B39">
            <v>2112</v>
          </cell>
          <cell r="C39">
            <v>2112</v>
          </cell>
          <cell r="D39">
            <v>29580</v>
          </cell>
          <cell r="E39">
            <v>871.19918004783051</v>
          </cell>
          <cell r="F39">
            <v>2424.2447058823527</v>
          </cell>
          <cell r="G39">
            <v>160</v>
          </cell>
          <cell r="H39">
            <v>39.207468799927156</v>
          </cell>
          <cell r="I39">
            <v>18.564142424207933</v>
          </cell>
          <cell r="J39">
            <v>0.19809020563878674</v>
          </cell>
          <cell r="K39">
            <v>39.009378594288364</v>
          </cell>
          <cell r="L39">
            <v>1.0786001545501072</v>
          </cell>
          <cell r="M39" t="str">
            <v>ÁC</v>
          </cell>
          <cell r="N39">
            <v>42.595240089600004</v>
          </cell>
          <cell r="O39">
            <v>43.926929392008581</v>
          </cell>
          <cell r="P39">
            <v>1.3316893024085772</v>
          </cell>
          <cell r="Q39">
            <v>3.1263805523982002E-2</v>
          </cell>
          <cell r="R39">
            <v>40.087978748838466</v>
          </cell>
          <cell r="S39">
            <v>18.981050543957608</v>
          </cell>
          <cell r="T39">
            <v>34.740113129623893</v>
          </cell>
          <cell r="U39">
            <v>16.448917201526466</v>
          </cell>
          <cell r="V39">
            <v>-0.11394144552151142</v>
          </cell>
          <cell r="W39">
            <v>-0.133403224261326</v>
          </cell>
          <cell r="X39">
            <v>5.4449948752989403</v>
          </cell>
        </row>
        <row r="40">
          <cell r="A40" t="str">
            <v>TI18</v>
          </cell>
          <cell r="B40">
            <v>997</v>
          </cell>
          <cell r="C40">
            <v>997</v>
          </cell>
          <cell r="D40">
            <v>12580</v>
          </cell>
          <cell r="E40">
            <v>370.50999611229571</v>
          </cell>
          <cell r="F40">
            <v>2690.8855643879174</v>
          </cell>
          <cell r="G40">
            <v>600</v>
          </cell>
          <cell r="H40">
            <v>19.157776935210556</v>
          </cell>
          <cell r="I40">
            <v>19.215423204825033</v>
          </cell>
          <cell r="J40">
            <v>0.74283827114545031</v>
          </cell>
          <cell r="K40">
            <v>18.414938664065104</v>
          </cell>
          <cell r="L40">
            <v>0.74283827114545031</v>
          </cell>
          <cell r="M40" t="str">
            <v>TD</v>
          </cell>
          <cell r="N40">
            <v>19.831201328399999</v>
          </cell>
          <cell r="O40">
            <v>20.293566573784357</v>
          </cell>
          <cell r="P40">
            <v>0.4623652453843583</v>
          </cell>
          <cell r="Q40">
            <v>2.3315039655323888E-2</v>
          </cell>
          <cell r="R40">
            <v>19.157776935210556</v>
          </cell>
          <cell r="S40">
            <v>19.215423204825033</v>
          </cell>
          <cell r="T40">
            <v>16.386529772540289</v>
          </cell>
          <cell r="U40">
            <v>16.435837284393468</v>
          </cell>
          <cell r="V40">
            <v>-0.14465390071313156</v>
          </cell>
          <cell r="W40">
            <v>-0.14465390071313156</v>
          </cell>
          <cell r="X40">
            <v>1</v>
          </cell>
        </row>
        <row r="41">
          <cell r="A41" t="str">
            <v>TI19</v>
          </cell>
          <cell r="B41">
            <v>165</v>
          </cell>
          <cell r="C41">
            <v>165</v>
          </cell>
          <cell r="D41">
            <v>2380</v>
          </cell>
          <cell r="E41">
            <v>70.096485750974864</v>
          </cell>
          <cell r="F41">
            <v>2353.8983193277313</v>
          </cell>
          <cell r="G41">
            <v>130</v>
          </cell>
          <cell r="H41">
            <v>3.208555994760292</v>
          </cell>
          <cell r="I41">
            <v>19.445793907638134</v>
          </cell>
          <cell r="J41">
            <v>0.16094829208151423</v>
          </cell>
          <cell r="K41">
            <v>3.047607702678778</v>
          </cell>
          <cell r="L41">
            <v>0.16094829208151423</v>
          </cell>
          <cell r="M41" t="str">
            <v>ÁC</v>
          </cell>
          <cell r="N41">
            <v>3.3277531320000002</v>
          </cell>
          <cell r="O41">
            <v>3.4538913587506705</v>
          </cell>
          <cell r="P41">
            <v>0.12613822675067032</v>
          </cell>
          <cell r="Q41">
            <v>3.7904923156021564E-2</v>
          </cell>
          <cell r="R41">
            <v>3.208555994760292</v>
          </cell>
          <cell r="S41">
            <v>19.445793907638134</v>
          </cell>
          <cell r="T41">
            <v>2.7147222341909827</v>
          </cell>
          <cell r="U41">
            <v>16.452862025399895</v>
          </cell>
          <cell r="V41">
            <v>-0.15391152947798348</v>
          </cell>
          <cell r="W41">
            <v>-0.15391152947798348</v>
          </cell>
          <cell r="X41">
            <v>1</v>
          </cell>
        </row>
        <row r="42">
          <cell r="A42" t="str">
            <v>TI20</v>
          </cell>
          <cell r="B42">
            <v>155</v>
          </cell>
          <cell r="C42">
            <v>155</v>
          </cell>
          <cell r="D42">
            <v>2380</v>
          </cell>
          <cell r="E42">
            <v>70.096485750974864</v>
          </cell>
          <cell r="F42">
            <v>2211.2378151260509</v>
          </cell>
          <cell r="G42">
            <v>130</v>
          </cell>
          <cell r="H42">
            <v>3.023852497628245</v>
          </cell>
          <cell r="I42">
            <v>19.508725791149967</v>
          </cell>
          <cell r="J42">
            <v>0.16094829208151423</v>
          </cell>
          <cell r="K42">
            <v>2.8629042055467306</v>
          </cell>
          <cell r="L42">
            <v>0.16094829208151423</v>
          </cell>
          <cell r="M42" t="str">
            <v>ÁC</v>
          </cell>
          <cell r="N42">
            <v>3.1260711240000001</v>
          </cell>
          <cell r="O42">
            <v>3.290722185493054</v>
          </cell>
          <cell r="P42">
            <v>0.16465106149305386</v>
          </cell>
          <cell r="Q42">
            <v>5.2670286427255908E-2</v>
          </cell>
          <cell r="R42">
            <v>3.023852497628245</v>
          </cell>
          <cell r="S42">
            <v>19.508725791149967</v>
          </cell>
          <cell r="T42">
            <v>2.5515530609333661</v>
          </cell>
          <cell r="U42">
            <v>16.461632651183006</v>
          </cell>
          <cell r="V42">
            <v>-0.15619129473587967</v>
          </cell>
          <cell r="W42">
            <v>-0.15619129473587967</v>
          </cell>
          <cell r="X42">
            <v>1</v>
          </cell>
        </row>
        <row r="43">
          <cell r="A43" t="str">
            <v>TI21</v>
          </cell>
          <cell r="B43">
            <v>153</v>
          </cell>
          <cell r="C43">
            <v>153</v>
          </cell>
          <cell r="D43">
            <v>2380</v>
          </cell>
          <cell r="E43">
            <v>70.096485750974864</v>
          </cell>
          <cell r="F43">
            <v>2182.7057142857143</v>
          </cell>
          <cell r="G43">
            <v>130</v>
          </cell>
          <cell r="H43">
            <v>2.9869117982018363</v>
          </cell>
          <cell r="I43">
            <v>19.522299334652523</v>
          </cell>
          <cell r="J43">
            <v>0.16094829208151423</v>
          </cell>
          <cell r="K43">
            <v>2.8259635061203214</v>
          </cell>
          <cell r="L43">
            <v>0.16094829208151423</v>
          </cell>
          <cell r="M43" t="str">
            <v>ÁC</v>
          </cell>
          <cell r="N43">
            <v>3.0857347223999998</v>
          </cell>
          <cell r="O43">
            <v>3.2580883508415308</v>
          </cell>
          <cell r="P43">
            <v>0.17235362844153101</v>
          </cell>
          <cell r="Q43">
            <v>5.5854972623012422E-2</v>
          </cell>
          <cell r="R43">
            <v>2.9869117982018363</v>
          </cell>
          <cell r="S43">
            <v>19.522299334652523</v>
          </cell>
          <cell r="T43">
            <v>2.5189192262818429</v>
          </cell>
          <cell r="U43">
            <v>16.463524354783285</v>
          </cell>
          <cell r="V43">
            <v>-0.15668108184571494</v>
          </cell>
          <cell r="W43">
            <v>-0.15668108184571494</v>
          </cell>
          <cell r="X43">
            <v>1</v>
          </cell>
        </row>
        <row r="44">
          <cell r="A44" t="str">
            <v>TI22</v>
          </cell>
          <cell r="B44">
            <v>141</v>
          </cell>
          <cell r="C44">
            <v>141</v>
          </cell>
          <cell r="D44">
            <v>2380</v>
          </cell>
          <cell r="E44">
            <v>70.096485750974864</v>
          </cell>
          <cell r="F44">
            <v>2011.5131092436975</v>
          </cell>
          <cell r="G44">
            <v>130</v>
          </cell>
          <cell r="H44">
            <v>2.7652676016433793</v>
          </cell>
          <cell r="I44">
            <v>19.611826962009783</v>
          </cell>
          <cell r="J44">
            <v>0.16094829208151423</v>
          </cell>
          <cell r="K44">
            <v>2.6043193095618649</v>
          </cell>
          <cell r="L44">
            <v>0.16094829208151423</v>
          </cell>
          <cell r="M44" t="str">
            <v>ÁC</v>
          </cell>
          <cell r="N44">
            <v>2.8437163128000003</v>
          </cell>
          <cell r="O44">
            <v>3.0622853429323915</v>
          </cell>
          <cell r="P44">
            <v>0.21856903013239126</v>
          </cell>
          <cell r="Q44">
            <v>7.6860349658852689E-2</v>
          </cell>
          <cell r="R44">
            <v>2.7652676016433793</v>
          </cell>
          <cell r="S44">
            <v>19.611826962009783</v>
          </cell>
          <cell r="T44">
            <v>2.3231162183727037</v>
          </cell>
          <cell r="U44">
            <v>16.47600154874258</v>
          </cell>
          <cell r="V44">
            <v>-0.15989460947935308</v>
          </cell>
          <cell r="W44">
            <v>-0.15989460947935308</v>
          </cell>
          <cell r="X44">
            <v>1</v>
          </cell>
        </row>
        <row r="45">
          <cell r="A45" t="str">
            <v>TI23</v>
          </cell>
          <cell r="B45">
            <v>73</v>
          </cell>
          <cell r="C45">
            <v>73</v>
          </cell>
          <cell r="D45">
            <v>1020</v>
          </cell>
          <cell r="E45">
            <v>30.041351036132085</v>
          </cell>
          <cell r="F45">
            <v>2429.9839215686275</v>
          </cell>
          <cell r="G45">
            <v>65</v>
          </cell>
          <cell r="H45">
            <v>1.4288096751047015</v>
          </cell>
          <cell r="I45">
            <v>19.57273527540687</v>
          </cell>
          <cell r="J45">
            <v>8.0474146040757116E-2</v>
          </cell>
          <cell r="K45">
            <v>1.3483355290639443</v>
          </cell>
          <cell r="L45">
            <v>8.0474146040757116E-2</v>
          </cell>
          <cell r="M45" t="str">
            <v>ÁC</v>
          </cell>
          <cell r="N45">
            <v>1.4722786584000001</v>
          </cell>
          <cell r="O45">
            <v>1.4288096751047015</v>
          </cell>
          <cell r="P45">
            <v>-4.346898329529858E-2</v>
          </cell>
          <cell r="Q45">
            <v>-2.9524970050532784E-2</v>
          </cell>
          <cell r="R45">
            <v>1.4288096751047015</v>
          </cell>
          <cell r="S45">
            <v>19.57273527540687</v>
          </cell>
          <cell r="T45">
            <v>1.2007481971121621</v>
          </cell>
          <cell r="U45">
            <v>16.448605439892631</v>
          </cell>
          <cell r="V45">
            <v>-0.15961641495451617</v>
          </cell>
          <cell r="W45">
            <v>-0.15961641495451617</v>
          </cell>
          <cell r="X45">
            <v>1</v>
          </cell>
        </row>
        <row r="46">
          <cell r="A46" t="str">
            <v>TI24</v>
          </cell>
          <cell r="B46">
            <v>101</v>
          </cell>
          <cell r="C46">
            <v>101</v>
          </cell>
          <cell r="D46">
            <v>2040</v>
          </cell>
          <cell r="E46">
            <v>60.082702072264169</v>
          </cell>
          <cell r="F46">
            <v>1681.0162745098041</v>
          </cell>
          <cell r="G46">
            <v>91</v>
          </cell>
          <cell r="H46">
            <v>1.9781691254907363</v>
          </cell>
          <cell r="I46">
            <v>19.585832925650855</v>
          </cell>
          <cell r="J46">
            <v>0.11266380445705998</v>
          </cell>
          <cell r="K46">
            <v>1.8655053210336763</v>
          </cell>
          <cell r="L46">
            <v>0.11266380445705998</v>
          </cell>
          <cell r="M46" t="str">
            <v>ÁC</v>
          </cell>
          <cell r="N46">
            <v>2.0369882808000002</v>
          </cell>
          <cell r="O46">
            <v>1.9781691254907361</v>
          </cell>
          <cell r="P46">
            <v>-5.8819155309264071E-2</v>
          </cell>
          <cell r="Q46">
            <v>-2.8875549193716377E-2</v>
          </cell>
          <cell r="R46">
            <v>1.9781691254907363</v>
          </cell>
          <cell r="S46">
            <v>19.585832925650855</v>
          </cell>
          <cell r="T46">
            <v>1.6672351145650501</v>
          </cell>
          <cell r="U46">
            <v>16.507278362030199</v>
          </cell>
          <cell r="V46">
            <v>-0.15718272362002972</v>
          </cell>
          <cell r="W46">
            <v>-0.15718272362002972</v>
          </cell>
          <cell r="X46">
            <v>1</v>
          </cell>
        </row>
        <row r="47">
          <cell r="A47" t="str">
            <v>TI25</v>
          </cell>
          <cell r="B47">
            <v>14311</v>
          </cell>
          <cell r="C47">
            <v>14311</v>
          </cell>
          <cell r="D47">
            <v>119000</v>
          </cell>
          <cell r="E47">
            <v>3504.8242875487431</v>
          </cell>
          <cell r="F47">
            <v>4083.2289512605053</v>
          </cell>
          <cell r="G47">
            <v>400</v>
          </cell>
          <cell r="H47">
            <v>264.82440025976967</v>
          </cell>
          <cell r="I47">
            <v>18.504954249162861</v>
          </cell>
          <cell r="J47">
            <v>0.49522551409696691</v>
          </cell>
          <cell r="K47">
            <v>264.32917474567267</v>
          </cell>
          <cell r="L47">
            <v>4.3391960240521552</v>
          </cell>
          <cell r="M47" t="str">
            <v>TD</v>
          </cell>
          <cell r="N47">
            <v>265.63189948920001</v>
          </cell>
          <cell r="O47">
            <v>271.59140384897478</v>
          </cell>
          <cell r="P47">
            <v>5.959504359774769</v>
          </cell>
          <cell r="Q47">
            <v>2.243519837502439E-2</v>
          </cell>
          <cell r="R47">
            <v>268.66837076972485</v>
          </cell>
          <cell r="S47">
            <v>18.773556758418337</v>
          </cell>
          <cell r="T47">
            <v>234.63294762099042</v>
          </cell>
          <cell r="U47">
            <v>16.395286676052717</v>
          </cell>
          <cell r="V47">
            <v>-0.11400555465872508</v>
          </cell>
          <cell r="W47">
            <v>-0.12668191291451314</v>
          </cell>
          <cell r="X47">
            <v>8.762060718871858</v>
          </cell>
        </row>
        <row r="48">
          <cell r="A48" t="str">
            <v>TI26</v>
          </cell>
          <cell r="B48">
            <v>732</v>
          </cell>
          <cell r="C48">
            <v>732</v>
          </cell>
          <cell r="D48">
            <v>12920</v>
          </cell>
          <cell r="E48">
            <v>380.5237797910064</v>
          </cell>
          <cell r="F48">
            <v>1923.6642724458206</v>
          </cell>
          <cell r="G48">
            <v>800</v>
          </cell>
          <cell r="H48">
            <v>14.510747018259787</v>
          </cell>
          <cell r="I48">
            <v>19.82342488833304</v>
          </cell>
          <cell r="J48">
            <v>0.99045102819393382</v>
          </cell>
          <cell r="K48">
            <v>13.520295990065852</v>
          </cell>
          <cell r="L48">
            <v>0.99045102819393382</v>
          </cell>
          <cell r="M48" t="str">
            <v>ÁC</v>
          </cell>
          <cell r="N48">
            <v>14.763122985600001</v>
          </cell>
          <cell r="O48">
            <v>16.078383482457522</v>
          </cell>
          <cell r="P48">
            <v>1.3152604968575208</v>
          </cell>
          <cell r="Q48">
            <v>8.9090939507882494E-2</v>
          </cell>
          <cell r="R48">
            <v>14.510747018259787</v>
          </cell>
          <cell r="S48">
            <v>19.82342488833304</v>
          </cell>
          <cell r="T48">
            <v>12.065751091990641</v>
          </cell>
          <cell r="U48">
            <v>16.483266519112899</v>
          </cell>
          <cell r="V48">
            <v>-0.16849552426160086</v>
          </cell>
          <cell r="W48">
            <v>-0.16849552426160086</v>
          </cell>
          <cell r="X48">
            <v>1</v>
          </cell>
        </row>
        <row r="49">
          <cell r="A49" t="str">
            <v>TI27</v>
          </cell>
          <cell r="B49">
            <v>268</v>
          </cell>
          <cell r="C49">
            <v>268</v>
          </cell>
          <cell r="D49">
            <v>3910</v>
          </cell>
          <cell r="E49">
            <v>115.15851230517299</v>
          </cell>
          <cell r="F49">
            <v>2327.2270076726345</v>
          </cell>
          <cell r="G49">
            <v>200</v>
          </cell>
          <cell r="H49">
            <v>5.1976664801873458</v>
          </cell>
          <cell r="I49">
            <v>19.394277911146812</v>
          </cell>
          <cell r="J49">
            <v>0.24761275704848346</v>
          </cell>
          <cell r="K49">
            <v>4.950053723138863</v>
          </cell>
          <cell r="L49">
            <v>0.24761275704848346</v>
          </cell>
          <cell r="M49" t="str">
            <v>ÁC</v>
          </cell>
          <cell r="N49">
            <v>5.4050778144000002</v>
          </cell>
          <cell r="O49">
            <v>5.6241338433041195</v>
          </cell>
          <cell r="P49">
            <v>0.21905602890411924</v>
          </cell>
          <cell r="Q49">
            <v>4.052782150897416E-2</v>
          </cell>
          <cell r="R49">
            <v>5.1976664801873458</v>
          </cell>
          <cell r="S49">
            <v>19.394277911146812</v>
          </cell>
          <cell r="T49">
            <v>4.4097845672417746</v>
          </cell>
          <cell r="U49">
            <v>16.454420027021545</v>
          </cell>
          <cell r="V49">
            <v>-0.15158377628669495</v>
          </cell>
          <cell r="W49">
            <v>-0.15158377628669495</v>
          </cell>
          <cell r="X49">
            <v>1</v>
          </cell>
        </row>
        <row r="50">
          <cell r="B50">
            <v>30139</v>
          </cell>
          <cell r="C50">
            <v>30139</v>
          </cell>
          <cell r="D50">
            <v>337314</v>
          </cell>
          <cell r="E50">
            <v>9934.6747876488844</v>
          </cell>
          <cell r="F50">
            <v>3033.7178261204681</v>
          </cell>
          <cell r="G50">
            <v>10261</v>
          </cell>
          <cell r="H50">
            <v>569.3816425066492</v>
          </cell>
          <cell r="I50">
            <v>18.891855818263686</v>
          </cell>
          <cell r="J50">
            <v>12.703772500372443</v>
          </cell>
          <cell r="K50">
            <v>556.67787000627686</v>
          </cell>
          <cell r="L50">
            <v>12.299761072748987</v>
          </cell>
          <cell r="N50">
            <v>583.25853459359996</v>
          </cell>
          <cell r="O50">
            <v>598.8528235007584</v>
          </cell>
          <cell r="P50">
            <v>15.594288907158369</v>
          </cell>
          <cell r="Q50">
            <v>2.6736495022784634E-2</v>
          </cell>
          <cell r="R50">
            <v>568.97763107902585</v>
          </cell>
          <cell r="S50">
            <v>18.878450880222495</v>
          </cell>
          <cell r="T50">
            <v>494.95466721317774</v>
          </cell>
          <cell r="U50">
            <v>16.422398460903736</v>
          </cell>
          <cell r="V50">
            <v>-0.13071544591043327</v>
          </cell>
          <cell r="W50">
            <v>-0.13009819687545321</v>
          </cell>
          <cell r="X50">
            <v>0.96819752340404297</v>
          </cell>
        </row>
        <row r="51">
          <cell r="A51" t="str">
            <v>TI28</v>
          </cell>
          <cell r="B51">
            <v>9970</v>
          </cell>
          <cell r="C51">
            <v>9970</v>
          </cell>
          <cell r="D51">
            <v>187000</v>
          </cell>
          <cell r="E51">
            <v>5507.5810232908825</v>
          </cell>
          <cell r="F51">
            <v>1810.2321069518716</v>
          </cell>
          <cell r="G51">
            <v>5000</v>
          </cell>
          <cell r="H51">
            <v>190.3397055668631</v>
          </cell>
          <cell r="I51">
            <v>19.091244289554975</v>
          </cell>
          <cell r="J51">
            <v>6.1903189262120861</v>
          </cell>
          <cell r="K51">
            <v>184.14938664065102</v>
          </cell>
          <cell r="L51">
            <v>6.8187366092248158</v>
          </cell>
          <cell r="M51" t="str">
            <v>ÁC</v>
          </cell>
          <cell r="N51">
            <v>201.07696197600001</v>
          </cell>
          <cell r="O51">
            <v>222.51966573784355</v>
          </cell>
          <cell r="P51">
            <v>21.442703761843546</v>
          </cell>
          <cell r="Q51">
            <v>0.10663928652553878</v>
          </cell>
          <cell r="R51">
            <v>190.96812324987584</v>
          </cell>
          <cell r="S51">
            <v>19.154275150438902</v>
          </cell>
          <cell r="T51">
            <v>164.4420916652966</v>
          </cell>
          <cell r="U51">
            <v>16.493690237241385</v>
          </cell>
          <cell r="V51">
            <v>-0.13605996617699456</v>
          </cell>
          <cell r="W51">
            <v>-0.13890292857866526</v>
          </cell>
          <cell r="X51">
            <v>1.1015162046581766</v>
          </cell>
        </row>
        <row r="52">
          <cell r="A52" t="str">
            <v>TI29</v>
          </cell>
          <cell r="B52">
            <v>3838</v>
          </cell>
          <cell r="C52">
            <v>3838</v>
          </cell>
          <cell r="D52">
            <v>68000</v>
          </cell>
          <cell r="E52">
            <v>2002.756735742139</v>
          </cell>
          <cell r="F52">
            <v>1916.3585529411766</v>
          </cell>
          <cell r="G52">
            <v>1600</v>
          </cell>
          <cell r="H52">
            <v>72.87010425566757</v>
          </cell>
          <cell r="I52">
            <v>18.986478440767996</v>
          </cell>
          <cell r="J52">
            <v>1.9809020563878676</v>
          </cell>
          <cell r="K52">
            <v>70.889202199279694</v>
          </cell>
          <cell r="L52">
            <v>2.4795405851726602</v>
          </cell>
          <cell r="M52" t="str">
            <v>ÁC</v>
          </cell>
          <cell r="N52">
            <v>77.405554670399994</v>
          </cell>
          <cell r="O52">
            <v>84.384328696273187</v>
          </cell>
          <cell r="P52">
            <v>6.978774025873193</v>
          </cell>
          <cell r="Q52">
            <v>9.0158568795087879E-2</v>
          </cell>
          <cell r="R52">
            <v>73.368742784452351</v>
          </cell>
          <cell r="S52">
            <v>19.116399891728076</v>
          </cell>
          <cell r="T52">
            <v>63.265210851710656</v>
          </cell>
          <cell r="U52">
            <v>16.483900690909497</v>
          </cell>
          <cell r="V52">
            <v>-0.13180842132814552</v>
          </cell>
          <cell r="W52">
            <v>-0.1377089418367784</v>
          </cell>
          <cell r="X52">
            <v>1.2517229598388369</v>
          </cell>
        </row>
        <row r="53">
          <cell r="A53" t="str">
            <v>TI30</v>
          </cell>
          <cell r="B53">
            <v>2268</v>
          </cell>
          <cell r="C53">
            <v>2268</v>
          </cell>
          <cell r="D53">
            <v>40800</v>
          </cell>
          <cell r="E53">
            <v>1201.6540414452834</v>
          </cell>
          <cell r="F53">
            <v>1887.3984705882353</v>
          </cell>
          <cell r="G53">
            <v>1000</v>
          </cell>
          <cell r="H53">
            <v>43.128816934790713</v>
          </cell>
          <cell r="I53">
            <v>19.016233216398021</v>
          </cell>
          <cell r="J53">
            <v>1.2380637852424172</v>
          </cell>
          <cell r="K53">
            <v>41.890753149548296</v>
          </cell>
          <cell r="L53">
            <v>1.487724351103596</v>
          </cell>
          <cell r="M53" t="str">
            <v>ÁC</v>
          </cell>
          <cell r="N53">
            <v>45.741479414400004</v>
          </cell>
          <cell r="O53">
            <v>50.062768494827395</v>
          </cell>
          <cell r="P53">
            <v>4.3212890804273911</v>
          </cell>
          <cell r="Q53">
            <v>9.4472000813051737E-2</v>
          </cell>
          <cell r="R53">
            <v>43.378477500651897</v>
          </cell>
          <cell r="S53">
            <v>19.126312830975262</v>
          </cell>
          <cell r="T53">
            <v>37.391297788089886</v>
          </cell>
          <cell r="U53">
            <v>16.486462869528168</v>
          </cell>
          <cell r="V53">
            <v>-0.13303214774881855</v>
          </cell>
          <cell r="W53">
            <v>-0.1380218960536832</v>
          </cell>
          <cell r="X53">
            <v>1.2016540414452834</v>
          </cell>
        </row>
        <row r="54">
          <cell r="A54" t="str">
            <v>TI31</v>
          </cell>
          <cell r="B54">
            <v>1141</v>
          </cell>
          <cell r="C54">
            <v>1141</v>
          </cell>
          <cell r="D54">
            <v>15900</v>
          </cell>
          <cell r="E54">
            <v>468.29164850441191</v>
          </cell>
          <cell r="F54">
            <v>2436.5157987421385</v>
          </cell>
          <cell r="G54">
            <v>400</v>
          </cell>
          <cell r="H54">
            <v>21.569894536863547</v>
          </cell>
          <cell r="I54">
            <v>18.904377332921602</v>
          </cell>
          <cell r="J54">
            <v>0.49522551409696691</v>
          </cell>
          <cell r="K54">
            <v>21.074669022766578</v>
          </cell>
          <cell r="L54">
            <v>0.57977493094478372</v>
          </cell>
          <cell r="M54" t="str">
            <v>ÁC</v>
          </cell>
          <cell r="N54">
            <v>23.011917112800003</v>
          </cell>
          <cell r="O54">
            <v>23.705602668694031</v>
          </cell>
          <cell r="P54">
            <v>0.69368555589402803</v>
          </cell>
          <cell r="Q54">
            <v>3.0144622566373513E-2</v>
          </cell>
          <cell r="R54">
            <v>21.654443953711365</v>
          </cell>
          <cell r="S54">
            <v>18.978478487038881</v>
          </cell>
          <cell r="T54">
            <v>18.767455996215443</v>
          </cell>
          <cell r="U54">
            <v>16.448252406849644</v>
          </cell>
          <cell r="V54">
            <v>-0.12992360884559073</v>
          </cell>
          <cell r="W54">
            <v>-0.13332080766733878</v>
          </cell>
          <cell r="X54">
            <v>1.1707291212610298</v>
          </cell>
        </row>
        <row r="55">
          <cell r="B55">
            <v>17217</v>
          </cell>
          <cell r="C55">
            <v>17217</v>
          </cell>
          <cell r="D55">
            <v>311700</v>
          </cell>
          <cell r="E55">
            <v>9180.2834489827164</v>
          </cell>
          <cell r="F55">
            <v>1875.4322887391725</v>
          </cell>
          <cell r="G55">
            <v>8000</v>
          </cell>
          <cell r="H55">
            <v>327.90852129418494</v>
          </cell>
          <cell r="I55">
            <v>19.045624748457048</v>
          </cell>
          <cell r="J55">
            <v>9.9045102819393378</v>
          </cell>
          <cell r="K55">
            <v>318.0040110122456</v>
          </cell>
          <cell r="L55">
            <v>11.365776476445856</v>
          </cell>
          <cell r="N55">
            <v>347.23591317360001</v>
          </cell>
          <cell r="O55">
            <v>380.67236559763819</v>
          </cell>
          <cell r="P55">
            <v>33.436452424038158</v>
          </cell>
          <cell r="Q55">
            <v>9.629318614668092E-2</v>
          </cell>
          <cell r="R55">
            <v>329.36978748869143</v>
          </cell>
          <cell r="S55">
            <v>19.130498198797202</v>
          </cell>
          <cell r="T55">
            <v>283.86605630131265</v>
          </cell>
          <cell r="U55">
            <v>16.487544653616347</v>
          </cell>
          <cell r="V55">
            <v>-0.13431326767308804</v>
          </cell>
          <cell r="W55">
            <v>-0.13815393189012859</v>
          </cell>
          <cell r="X55">
            <v>1.1475354311228396</v>
          </cell>
        </row>
        <row r="56">
          <cell r="A56" t="str">
            <v>TI32</v>
          </cell>
          <cell r="B56">
            <v>3173</v>
          </cell>
          <cell r="C56">
            <v>3173</v>
          </cell>
          <cell r="D56">
            <v>57800</v>
          </cell>
          <cell r="E56">
            <v>1702.3432253808182</v>
          </cell>
          <cell r="F56">
            <v>1863.901446366782</v>
          </cell>
          <cell r="G56">
            <v>250</v>
          </cell>
          <cell r="H56">
            <v>58.915935586309168</v>
          </cell>
          <cell r="I56">
            <v>18.567896497418584</v>
          </cell>
          <cell r="J56">
            <v>0.30951594631060431</v>
          </cell>
          <cell r="K56">
            <v>58.606419639998556</v>
          </cell>
          <cell r="L56">
            <v>2.1076094973967612</v>
          </cell>
          <cell r="M56" t="str">
            <v>ÁC</v>
          </cell>
          <cell r="N56">
            <v>63.993701138399999</v>
          </cell>
          <cell r="O56">
            <v>70.269578674641679</v>
          </cell>
          <cell r="P56">
            <v>6.2758775362416799</v>
          </cell>
          <cell r="Q56">
            <v>9.8070238548459088E-2</v>
          </cell>
          <cell r="R56">
            <v>60.714029137395322</v>
          </cell>
          <cell r="S56">
            <v>19.134582142261369</v>
          </cell>
          <cell r="T56">
            <v>52.31832850676355</v>
          </cell>
          <cell r="U56">
            <v>16.488600222743003</v>
          </cell>
          <cell r="V56">
            <v>-0.1119834050650087</v>
          </cell>
          <cell r="W56">
            <v>-0.13828271241284906</v>
          </cell>
          <cell r="X56">
            <v>6.8093729015232727</v>
          </cell>
        </row>
        <row r="57">
          <cell r="A57" t="str">
            <v>TI33</v>
          </cell>
          <cell r="B57">
            <v>2436</v>
          </cell>
          <cell r="C57">
            <v>2436</v>
          </cell>
          <cell r="D57">
            <v>25500</v>
          </cell>
          <cell r="E57">
            <v>751.03377590330217</v>
          </cell>
          <cell r="F57">
            <v>3243.5292235294119</v>
          </cell>
          <cell r="G57">
            <v>1000</v>
          </cell>
          <cell r="H57">
            <v>46.231835686609102</v>
          </cell>
          <cell r="I57">
            <v>18.97858607824676</v>
          </cell>
          <cell r="J57">
            <v>1.2380637852424172</v>
          </cell>
          <cell r="K57">
            <v>44.993771901366685</v>
          </cell>
          <cell r="L57">
            <v>1.2380637852424172</v>
          </cell>
          <cell r="M57" t="str">
            <v>TD</v>
          </cell>
          <cell r="N57">
            <v>46.835907739199996</v>
          </cell>
          <cell r="O57">
            <v>47.908010605555354</v>
          </cell>
          <cell r="P57">
            <v>1.0721028663553582</v>
          </cell>
          <cell r="Q57">
            <v>2.2890617863653429E-2</v>
          </cell>
          <cell r="R57">
            <v>46.231835686609102</v>
          </cell>
          <cell r="S57">
            <v>18.97858607824676</v>
          </cell>
          <cell r="T57">
            <v>39.988341413844417</v>
          </cell>
          <cell r="U57">
            <v>16.415575293039577</v>
          </cell>
          <cell r="V57">
            <v>-0.13504750957948886</v>
          </cell>
          <cell r="W57">
            <v>-0.13504750957948886</v>
          </cell>
          <cell r="X57">
            <v>1</v>
          </cell>
        </row>
        <row r="58">
          <cell r="A58" t="str">
            <v>TI34</v>
          </cell>
          <cell r="B58">
            <v>3472</v>
          </cell>
          <cell r="C58">
            <v>3472</v>
          </cell>
          <cell r="D58">
            <v>40800</v>
          </cell>
          <cell r="E58">
            <v>1201.6540414452834</v>
          </cell>
          <cell r="F58">
            <v>2889.3507450980396</v>
          </cell>
          <cell r="G58">
            <v>1000</v>
          </cell>
          <cell r="H58">
            <v>65.367117989489188</v>
          </cell>
          <cell r="I58">
            <v>18.826934904806794</v>
          </cell>
          <cell r="J58">
            <v>1.2380637852424172</v>
          </cell>
          <cell r="K58">
            <v>64.129054204246771</v>
          </cell>
          <cell r="L58">
            <v>1.487724351103596</v>
          </cell>
          <cell r="M58" t="str">
            <v>TD</v>
          </cell>
          <cell r="N58">
            <v>68.131275398399993</v>
          </cell>
          <cell r="O58">
            <v>69.708336955044416</v>
          </cell>
          <cell r="P58">
            <v>1.5770615566444235</v>
          </cell>
          <cell r="Q58">
            <v>2.3147395192919973E-2</v>
          </cell>
          <cell r="R58">
            <v>65.616778555350365</v>
          </cell>
          <cell r="S58">
            <v>18.898841749812892</v>
          </cell>
          <cell r="T58">
            <v>57.0368662483069</v>
          </cell>
          <cell r="U58">
            <v>16.427668850318806</v>
          </cell>
          <cell r="V58">
            <v>-0.1274379534756569</v>
          </cell>
          <cell r="W58">
            <v>-0.13075790210892424</v>
          </cell>
          <cell r="X58">
            <v>1.2016540414452834</v>
          </cell>
        </row>
        <row r="59">
          <cell r="A59" t="str">
            <v>TI35</v>
          </cell>
          <cell r="B59">
            <v>1966</v>
          </cell>
          <cell r="C59">
            <v>1966</v>
          </cell>
          <cell r="D59">
            <v>27200</v>
          </cell>
          <cell r="E59">
            <v>801.10269429685559</v>
          </cell>
          <cell r="F59">
            <v>2454.1173235294118</v>
          </cell>
          <cell r="G59">
            <v>160</v>
          </cell>
          <cell r="H59">
            <v>36.510797741799266</v>
          </cell>
          <cell r="I59">
            <v>18.571107701830755</v>
          </cell>
          <cell r="J59">
            <v>0.19809020563878674</v>
          </cell>
          <cell r="K59">
            <v>36.312707536160474</v>
          </cell>
          <cell r="L59">
            <v>0.99181623406906405</v>
          </cell>
          <cell r="M59" t="str">
            <v>ÁC</v>
          </cell>
          <cell r="N59">
            <v>39.650682772799996</v>
          </cell>
          <cell r="O59">
            <v>40.78305946244739</v>
          </cell>
          <cell r="P59">
            <v>1.1323766896473941</v>
          </cell>
          <cell r="Q59">
            <v>2.855881943158356E-2</v>
          </cell>
          <cell r="R59">
            <v>37.304523770229544</v>
          </cell>
          <cell r="S59">
            <v>18.974834064206277</v>
          </cell>
          <cell r="T59">
            <v>32.335412324622382</v>
          </cell>
          <cell r="U59">
            <v>16.447310439787579</v>
          </cell>
          <cell r="V59">
            <v>-0.11436028998064618</v>
          </cell>
          <cell r="W59">
            <v>-0.13320399092114144</v>
          </cell>
          <cell r="X59">
            <v>5.0068918393553474</v>
          </cell>
        </row>
        <row r="60">
          <cell r="A60" t="str">
            <v>TI36</v>
          </cell>
          <cell r="B60">
            <v>809</v>
          </cell>
          <cell r="C60">
            <v>809</v>
          </cell>
          <cell r="D60">
            <v>13600</v>
          </cell>
          <cell r="E60">
            <v>400.55134714842779</v>
          </cell>
          <cell r="F60">
            <v>2019.7160882352944</v>
          </cell>
          <cell r="G60">
            <v>500</v>
          </cell>
          <cell r="H60">
            <v>15.561544810603822</v>
          </cell>
          <cell r="I60">
            <v>19.235531286284083</v>
          </cell>
          <cell r="J60">
            <v>0.61903189262120861</v>
          </cell>
          <cell r="K60">
            <v>14.942512917982615</v>
          </cell>
          <cell r="L60">
            <v>0.61903189262120861</v>
          </cell>
          <cell r="M60" t="str">
            <v>ÁC</v>
          </cell>
          <cell r="N60">
            <v>16.316074447200002</v>
          </cell>
          <cell r="O60">
            <v>17.552386116541165</v>
          </cell>
          <cell r="P60">
            <v>1.2363116693411627</v>
          </cell>
          <cell r="Q60">
            <v>7.5772617570602385E-2</v>
          </cell>
          <cell r="R60">
            <v>15.561544810603822</v>
          </cell>
          <cell r="S60">
            <v>19.235531286284083</v>
          </cell>
          <cell r="T60">
            <v>13.328562547628666</v>
          </cell>
          <cell r="U60">
            <v>16.475355435882157</v>
          </cell>
          <cell r="V60">
            <v>-0.14349361134465111</v>
          </cell>
          <cell r="W60">
            <v>-0.14349361134465111</v>
          </cell>
          <cell r="X60">
            <v>1</v>
          </cell>
        </row>
        <row r="61">
          <cell r="A61" t="str">
            <v>TI37</v>
          </cell>
          <cell r="B61">
            <v>5407</v>
          </cell>
          <cell r="C61">
            <v>5407</v>
          </cell>
          <cell r="D61">
            <v>61200</v>
          </cell>
          <cell r="E61">
            <v>1802.4810621679251</v>
          </cell>
          <cell r="F61">
            <v>2999.7541241830068</v>
          </cell>
          <cell r="G61">
            <v>650</v>
          </cell>
          <cell r="H61">
            <v>100.67392235970546</v>
          </cell>
          <cell r="I61">
            <v>18.619182977567124</v>
          </cell>
          <cell r="J61">
            <v>0.80474146040757122</v>
          </cell>
          <cell r="K61">
            <v>99.869180899297888</v>
          </cell>
          <cell r="L61">
            <v>2.231586526655394</v>
          </cell>
          <cell r="M61" t="str">
            <v>TD</v>
          </cell>
          <cell r="N61">
            <v>105.3793125804</v>
          </cell>
          <cell r="O61">
            <v>107.80957198039319</v>
          </cell>
          <cell r="P61">
            <v>2.4302593999931901</v>
          </cell>
          <cell r="Q61">
            <v>2.3062016068277291E-2</v>
          </cell>
          <cell r="R61">
            <v>102.10076742595328</v>
          </cell>
          <cell r="S61">
            <v>18.883071467718381</v>
          </cell>
          <cell r="T61">
            <v>88.802365920286917</v>
          </cell>
          <cell r="U61">
            <v>16.423592735396138</v>
          </cell>
          <cell r="V61">
            <v>-0.11792086928928569</v>
          </cell>
          <cell r="W61">
            <v>-0.1302478114604847</v>
          </cell>
          <cell r="X61">
            <v>2.7730477879506541</v>
          </cell>
        </row>
        <row r="62">
          <cell r="A62" t="str">
            <v>TI38</v>
          </cell>
          <cell r="B62">
            <v>366</v>
          </cell>
          <cell r="C62">
            <v>366</v>
          </cell>
          <cell r="D62">
            <v>5950</v>
          </cell>
          <cell r="E62">
            <v>175.24121437743716</v>
          </cell>
          <cell r="F62">
            <v>2088.5497815126055</v>
          </cell>
          <cell r="G62">
            <v>200</v>
          </cell>
          <cell r="H62">
            <v>7.0077607520814089</v>
          </cell>
          <cell r="I62">
            <v>19.146887300768878</v>
          </cell>
          <cell r="J62">
            <v>0.24761275704848346</v>
          </cell>
          <cell r="K62">
            <v>6.7601479950329262</v>
          </cell>
          <cell r="L62">
            <v>0.24761275704848346</v>
          </cell>
          <cell r="M62" t="str">
            <v>ÁC</v>
          </cell>
          <cell r="N62">
            <v>7.3815614928000004</v>
          </cell>
          <cell r="O62">
            <v>7.8759917412287601</v>
          </cell>
          <cell r="P62">
            <v>0.49443024842875971</v>
          </cell>
          <cell r="Q62">
            <v>6.6981796319251607E-2</v>
          </cell>
          <cell r="R62">
            <v>7.0077607520814089</v>
          </cell>
          <cell r="S62">
            <v>19.146887300768878</v>
          </cell>
          <cell r="T62">
            <v>6.0280689298295398</v>
          </cell>
          <cell r="U62">
            <v>16.470133688058851</v>
          </cell>
          <cell r="V62">
            <v>-0.13980098021481202</v>
          </cell>
          <cell r="W62">
            <v>-0.13980098021481202</v>
          </cell>
          <cell r="X62">
            <v>1</v>
          </cell>
        </row>
        <row r="63">
          <cell r="A63" t="str">
            <v>TI39</v>
          </cell>
          <cell r="B63">
            <v>241</v>
          </cell>
          <cell r="C63">
            <v>241</v>
          </cell>
          <cell r="D63">
            <v>4250</v>
          </cell>
          <cell r="E63">
            <v>125.17229598388369</v>
          </cell>
          <cell r="F63">
            <v>1925.3461647058825</v>
          </cell>
          <cell r="G63">
            <v>195</v>
          </cell>
          <cell r="H63">
            <v>4.692776719004609</v>
          </cell>
          <cell r="I63">
            <v>19.472102568483855</v>
          </cell>
          <cell r="J63">
            <v>0.24142243812227135</v>
          </cell>
          <cell r="K63">
            <v>4.4513542808823363</v>
          </cell>
          <cell r="L63">
            <v>0.24142243812227135</v>
          </cell>
          <cell r="M63" t="str">
            <v>ÁC</v>
          </cell>
          <cell r="N63">
            <v>4.8605363928000003</v>
          </cell>
          <cell r="O63">
            <v>5.2923770755085551</v>
          </cell>
          <cell r="P63">
            <v>0.4318406827085548</v>
          </cell>
          <cell r="Q63">
            <v>8.8846301685601592E-2</v>
          </cell>
          <cell r="R63">
            <v>4.692776719004609</v>
          </cell>
          <cell r="S63">
            <v>19.472102568483855</v>
          </cell>
          <cell r="T63">
            <v>3.9724322102233982</v>
          </cell>
          <cell r="U63">
            <v>16.483121204246466</v>
          </cell>
          <cell r="V63">
            <v>-0.15350069946093747</v>
          </cell>
          <cell r="W63">
            <v>-0.15350069946093747</v>
          </cell>
          <cell r="X63">
            <v>1</v>
          </cell>
        </row>
        <row r="64">
          <cell r="A64" t="str">
            <v>TI40</v>
          </cell>
          <cell r="B64">
            <v>455</v>
          </cell>
          <cell r="C64">
            <v>455</v>
          </cell>
          <cell r="D64">
            <v>6460</v>
          </cell>
          <cell r="E64">
            <v>190.2618898955032</v>
          </cell>
          <cell r="F64">
            <v>2391.4405572755418</v>
          </cell>
          <cell r="G64">
            <v>200</v>
          </cell>
          <cell r="H64">
            <v>8.6516218765566286</v>
          </cell>
          <cell r="I64">
            <v>19.014553574849732</v>
          </cell>
          <cell r="J64">
            <v>0.24761275704848346</v>
          </cell>
          <cell r="K64">
            <v>8.4040091195081459</v>
          </cell>
          <cell r="L64">
            <v>0.2355563555914027</v>
          </cell>
          <cell r="M64" t="str">
            <v>ÁC</v>
          </cell>
          <cell r="N64">
            <v>9.1765313640000006</v>
          </cell>
          <cell r="O64">
            <v>9.4913973832215444</v>
          </cell>
          <cell r="P64">
            <v>0.31486601922154378</v>
          </cell>
          <cell r="Q64">
            <v>3.4312095358468353E-2</v>
          </cell>
          <cell r="R64">
            <v>8.6395654750995483</v>
          </cell>
          <cell r="S64">
            <v>18.988055989229778</v>
          </cell>
          <cell r="T64">
            <v>7.485081187988107</v>
          </cell>
          <cell r="U64">
            <v>16.450727885688146</v>
          </cell>
          <cell r="V64">
            <v>-0.13483491363966182</v>
          </cell>
          <cell r="W64">
            <v>-0.13362758699367805</v>
          </cell>
          <cell r="X64">
            <v>0.95130944947751606</v>
          </cell>
        </row>
        <row r="65">
          <cell r="A65" t="str">
            <v>TI41</v>
          </cell>
          <cell r="B65">
            <v>5253</v>
          </cell>
          <cell r="C65">
            <v>5253</v>
          </cell>
          <cell r="D65">
            <v>64600</v>
          </cell>
          <cell r="E65">
            <v>1902.6188989550321</v>
          </cell>
          <cell r="F65">
            <v>2760.931263157895</v>
          </cell>
          <cell r="G65">
            <v>4000</v>
          </cell>
          <cell r="H65">
            <v>101.97700218443404</v>
          </cell>
          <cell r="I65">
            <v>19.413097693591098</v>
          </cell>
          <cell r="J65">
            <v>4.9522551409696689</v>
          </cell>
          <cell r="K65">
            <v>97.024747043464373</v>
          </cell>
          <cell r="L65">
            <v>4.9522551409696689</v>
          </cell>
          <cell r="M65" t="str">
            <v>TD</v>
          </cell>
          <cell r="N65">
            <v>103.96715117159999</v>
          </cell>
          <cell r="O65">
            <v>106.3847667122259</v>
          </cell>
          <cell r="P65">
            <v>2.4176155406259028</v>
          </cell>
          <cell r="Q65">
            <v>2.3253648035768348E-2</v>
          </cell>
          <cell r="R65">
            <v>101.97700218443404</v>
          </cell>
          <cell r="S65">
            <v>19.413097693591098</v>
          </cell>
          <cell r="T65">
            <v>86.321604759891514</v>
          </cell>
          <cell r="U65">
            <v>16.432820247456981</v>
          </cell>
          <cell r="V65">
            <v>-0.15351890219550102</v>
          </cell>
          <cell r="W65">
            <v>-0.15351890219550102</v>
          </cell>
          <cell r="X65">
            <v>1</v>
          </cell>
        </row>
        <row r="66">
          <cell r="A66" t="str">
            <v>TI42</v>
          </cell>
          <cell r="B66">
            <v>668</v>
          </cell>
          <cell r="C66">
            <v>668</v>
          </cell>
          <cell r="D66">
            <v>11220</v>
          </cell>
          <cell r="E66">
            <v>330.45486139745293</v>
          </cell>
          <cell r="F66">
            <v>2021.4561140819965</v>
          </cell>
          <cell r="G66">
            <v>300</v>
          </cell>
          <cell r="H66">
            <v>12.709612743993477</v>
          </cell>
          <cell r="I66">
            <v>19.026366383223767</v>
          </cell>
          <cell r="J66">
            <v>0.37141913557272516</v>
          </cell>
          <cell r="K66">
            <v>12.338193608420751</v>
          </cell>
          <cell r="L66">
            <v>0.40912419655348886</v>
          </cell>
          <cell r="M66" t="str">
            <v>ÁC</v>
          </cell>
          <cell r="N66">
            <v>13.472358134400002</v>
          </cell>
          <cell r="O66">
            <v>14.490100773608775</v>
          </cell>
          <cell r="P66">
            <v>1.0177426392087732</v>
          </cell>
          <cell r="Q66">
            <v>7.5543021426226264E-2</v>
          </cell>
          <cell r="R66">
            <v>12.747317804974239</v>
          </cell>
          <cell r="S66">
            <v>19.082811085290775</v>
          </cell>
          <cell r="T66">
            <v>11.00544632925596</v>
          </cell>
          <cell r="U66">
            <v>16.475219055772396</v>
          </cell>
          <cell r="V66">
            <v>-0.13408484184877312</v>
          </cell>
          <cell r="W66">
            <v>-0.13664611664726578</v>
          </cell>
          <cell r="X66">
            <v>1.1015162046581763</v>
          </cell>
        </row>
        <row r="67">
          <cell r="A67" t="str">
            <v>TI43</v>
          </cell>
          <cell r="B67">
            <v>507</v>
          </cell>
          <cell r="C67">
            <v>507</v>
          </cell>
          <cell r="D67">
            <v>5610</v>
          </cell>
          <cell r="E67">
            <v>165.22743069872647</v>
          </cell>
          <cell r="F67">
            <v>3068.4977540106956</v>
          </cell>
          <cell r="G67">
            <v>300</v>
          </cell>
          <cell r="H67">
            <v>9.7358864401675156</v>
          </cell>
          <cell r="I67">
            <v>19.202931834649934</v>
          </cell>
          <cell r="J67">
            <v>0.37141913557272516</v>
          </cell>
          <cell r="K67">
            <v>9.3644673045947915</v>
          </cell>
          <cell r="L67">
            <v>0.37141913557272516</v>
          </cell>
          <cell r="M67" t="str">
            <v>TD</v>
          </cell>
          <cell r="N67">
            <v>9.8414123004</v>
          </cell>
          <cell r="O67">
            <v>10.067877084161154</v>
          </cell>
          <cell r="P67">
            <v>0.22646478376115375</v>
          </cell>
          <cell r="Q67">
            <v>2.3011411050418928E-2</v>
          </cell>
          <cell r="R67">
            <v>9.7358864401675156</v>
          </cell>
          <cell r="S67">
            <v>19.202931834649934</v>
          </cell>
          <cell r="T67">
            <v>8.3255498619847454</v>
          </cell>
          <cell r="U67">
            <v>16.421202883599104</v>
          </cell>
          <cell r="V67">
            <v>-0.1448595961805923</v>
          </cell>
          <cell r="W67">
            <v>-0.1448595961805923</v>
          </cell>
          <cell r="X67">
            <v>1</v>
          </cell>
        </row>
        <row r="68">
          <cell r="A68" t="str">
            <v>TI44</v>
          </cell>
          <cell r="B68">
            <v>637</v>
          </cell>
          <cell r="C68">
            <v>637</v>
          </cell>
          <cell r="D68">
            <v>10200</v>
          </cell>
          <cell r="E68">
            <v>300.41351036132085</v>
          </cell>
          <cell r="F68">
            <v>2120.4106274509804</v>
          </cell>
          <cell r="G68">
            <v>160</v>
          </cell>
          <cell r="H68">
            <v>11.963702972950191</v>
          </cell>
          <cell r="I68">
            <v>18.781323348430444</v>
          </cell>
          <cell r="J68">
            <v>0.19809020563878674</v>
          </cell>
          <cell r="K68">
            <v>11.765612767311405</v>
          </cell>
          <cell r="L68">
            <v>0.37193108777589901</v>
          </cell>
          <cell r="M68" t="str">
            <v>ÁC</v>
          </cell>
          <cell r="N68">
            <v>12.847143909600002</v>
          </cell>
          <cell r="O68">
            <v>13.657876336510164</v>
          </cell>
          <cell r="P68">
            <v>0.81073242691016212</v>
          </cell>
          <cell r="Q68">
            <v>6.3106043850286841E-2</v>
          </cell>
          <cell r="R68">
            <v>12.137543855087303</v>
          </cell>
          <cell r="S68">
            <v>19.054228971879596</v>
          </cell>
          <cell r="T68">
            <v>10.490008659825786</v>
          </cell>
          <cell r="U68">
            <v>16.467831491092287</v>
          </cell>
          <cell r="V68">
            <v>-0.12318044977014331</v>
          </cell>
          <cell r="W68">
            <v>-0.13573876353665826</v>
          </cell>
          <cell r="X68">
            <v>1.8775844397582553</v>
          </cell>
        </row>
        <row r="69">
          <cell r="A69" t="str">
            <v>TI45</v>
          </cell>
          <cell r="B69">
            <v>1813</v>
          </cell>
          <cell r="C69">
            <v>1813</v>
          </cell>
          <cell r="D69">
            <v>23800</v>
          </cell>
          <cell r="E69">
            <v>700.96485750974864</v>
          </cell>
          <cell r="F69">
            <v>2586.4349411764706</v>
          </cell>
          <cell r="G69">
            <v>1000</v>
          </cell>
          <cell r="H69">
            <v>34.724807815282567</v>
          </cell>
          <cell r="I69">
            <v>19.153231006774721</v>
          </cell>
          <cell r="J69">
            <v>1.2380637852424172</v>
          </cell>
          <cell r="K69">
            <v>33.48674403004015</v>
          </cell>
          <cell r="L69">
            <v>1.2380637852424172</v>
          </cell>
          <cell r="M69" t="str">
            <v>TD</v>
          </cell>
          <cell r="N69">
            <v>36.347618403599995</v>
          </cell>
          <cell r="O69">
            <v>37.198571111605851</v>
          </cell>
          <cell r="P69">
            <v>0.8509527080058561</v>
          </cell>
          <cell r="Q69">
            <v>2.3411512098453713E-2</v>
          </cell>
          <cell r="R69">
            <v>34.724807815282567</v>
          </cell>
          <cell r="S69">
            <v>19.153231006774721</v>
          </cell>
          <cell r="T69">
            <v>29.80687986600897</v>
          </cell>
          <cell r="U69">
            <v>16.44063974959127</v>
          </cell>
          <cell r="V69">
            <v>-0.14162577876411431</v>
          </cell>
          <cell r="W69">
            <v>-0.14162577876411431</v>
          </cell>
          <cell r="X69">
            <v>1</v>
          </cell>
        </row>
        <row r="70">
          <cell r="A70" t="str">
            <v>TI46</v>
          </cell>
          <cell r="B70">
            <v>3514</v>
          </cell>
          <cell r="C70">
            <v>3514</v>
          </cell>
          <cell r="D70">
            <v>38760</v>
          </cell>
          <cell r="E70">
            <v>1141.5713393730193</v>
          </cell>
          <cell r="F70">
            <v>3078.2132301341589</v>
          </cell>
          <cell r="G70">
            <v>1500</v>
          </cell>
          <cell r="H70">
            <v>66.761904570064999</v>
          </cell>
          <cell r="I70">
            <v>18.998834539005408</v>
          </cell>
          <cell r="J70">
            <v>1.8570956778636258</v>
          </cell>
          <cell r="K70">
            <v>64.904808892201373</v>
          </cell>
          <cell r="L70">
            <v>1.8570956778636258</v>
          </cell>
          <cell r="M70" t="str">
            <v>TD</v>
          </cell>
          <cell r="N70">
            <v>68.172577600799997</v>
          </cell>
          <cell r="O70">
            <v>69.740847482726394</v>
          </cell>
          <cell r="P70">
            <v>1.5682698819263976</v>
          </cell>
          <cell r="Q70">
            <v>2.3004409355177335E-2</v>
          </cell>
          <cell r="R70">
            <v>66.761904570064999</v>
          </cell>
          <cell r="S70">
            <v>18.998834539005408</v>
          </cell>
          <cell r="T70">
            <v>57.702950311325765</v>
          </cell>
          <cell r="U70">
            <v>16.420873736859921</v>
          </cell>
          <cell r="V70">
            <v>-0.13569047074191976</v>
          </cell>
          <cell r="W70">
            <v>-0.13569047074191976</v>
          </cell>
          <cell r="X70">
            <v>1</v>
          </cell>
        </row>
        <row r="71">
          <cell r="A71" t="str">
            <v>TI47</v>
          </cell>
          <cell r="B71">
            <v>850</v>
          </cell>
          <cell r="C71">
            <v>850</v>
          </cell>
          <cell r="D71">
            <v>8500</v>
          </cell>
          <cell r="E71">
            <v>250.34459196776737</v>
          </cell>
          <cell r="F71">
            <v>3395.32</v>
          </cell>
          <cell r="G71">
            <v>300</v>
          </cell>
          <cell r="H71">
            <v>16.071216391796735</v>
          </cell>
          <cell r="I71">
            <v>18.907313402113807</v>
          </cell>
          <cell r="J71">
            <v>0.37141913557272516</v>
          </cell>
          <cell r="K71">
            <v>15.699797256224008</v>
          </cell>
          <cell r="L71">
            <v>0.37141913557272516</v>
          </cell>
          <cell r="M71" t="str">
            <v>TD</v>
          </cell>
          <cell r="N71">
            <v>16.219663619999999</v>
          </cell>
          <cell r="O71">
            <v>16.589379726897395</v>
          </cell>
          <cell r="P71">
            <v>0.3697161068973962</v>
          </cell>
          <cell r="Q71">
            <v>2.279431408438759E-2</v>
          </cell>
          <cell r="R71">
            <v>16.071216391796735</v>
          </cell>
          <cell r="S71">
            <v>18.907313402113807</v>
          </cell>
          <cell r="T71">
            <v>13.949489996327079</v>
          </cell>
          <cell r="U71">
            <v>16.411164701561269</v>
          </cell>
          <cell r="V71">
            <v>-0.13202027424337681</v>
          </cell>
          <cell r="W71">
            <v>-0.13202027424337681</v>
          </cell>
          <cell r="X71">
            <v>1</v>
          </cell>
        </row>
        <row r="72">
          <cell r="A72" t="str">
            <v>TI48</v>
          </cell>
          <cell r="B72">
            <v>2309</v>
          </cell>
          <cell r="C72">
            <v>2309</v>
          </cell>
          <cell r="D72">
            <v>37400</v>
          </cell>
          <cell r="E72">
            <v>1101.5162046581765</v>
          </cell>
          <cell r="F72">
            <v>2096.2015721925136</v>
          </cell>
          <cell r="G72">
            <v>650</v>
          </cell>
          <cell r="H72">
            <v>43.452778948197263</v>
          </cell>
          <cell r="I72">
            <v>18.818873515893142</v>
          </cell>
          <cell r="J72">
            <v>0.80474146040757122</v>
          </cell>
          <cell r="K72">
            <v>42.648037487789694</v>
          </cell>
          <cell r="L72">
            <v>1.3637473218449632</v>
          </cell>
          <cell r="M72" t="str">
            <v>ÁC</v>
          </cell>
          <cell r="N72">
            <v>46.5683756472</v>
          </cell>
          <cell r="O72">
            <v>49.643762105183626</v>
          </cell>
          <cell r="P72">
            <v>3.0753864579836261</v>
          </cell>
          <cell r="Q72">
            <v>6.6040234713845791E-2</v>
          </cell>
          <cell r="R72">
            <v>44.011784809634655</v>
          </cell>
          <cell r="S72">
            <v>19.060972199928393</v>
          </cell>
          <cell r="T72">
            <v>38.028247290674237</v>
          </cell>
          <cell r="U72">
            <v>16.469574400465241</v>
          </cell>
          <cell r="V72">
            <v>-0.12483739334577293</v>
          </cell>
          <cell r="W72">
            <v>-0.13595307586004912</v>
          </cell>
          <cell r="X72">
            <v>1.6946403148587332</v>
          </cell>
        </row>
        <row r="73">
          <cell r="A73" t="str">
            <v>TI49</v>
          </cell>
          <cell r="B73">
            <v>820</v>
          </cell>
          <cell r="C73">
            <v>820</v>
          </cell>
          <cell r="D73">
            <v>14620</v>
          </cell>
          <cell r="E73">
            <v>430.59269818455988</v>
          </cell>
          <cell r="F73">
            <v>1904.3518467852259</v>
          </cell>
          <cell r="G73">
            <v>500</v>
          </cell>
          <cell r="H73">
            <v>15.764718657449075</v>
          </cell>
          <cell r="I73">
            <v>19.225266655425703</v>
          </cell>
          <cell r="J73">
            <v>0.61903189262120861</v>
          </cell>
          <cell r="K73">
            <v>15.145686764827866</v>
          </cell>
          <cell r="L73">
            <v>0.61903189262120861</v>
          </cell>
          <cell r="M73" t="str">
            <v>ÁC</v>
          </cell>
          <cell r="N73">
            <v>16.537924655999998</v>
          </cell>
          <cell r="O73">
            <v>18.058272207124546</v>
          </cell>
          <cell r="P73">
            <v>1.5203475511245479</v>
          </cell>
          <cell r="Q73">
            <v>9.1930975787398062E-2</v>
          </cell>
          <cell r="R73">
            <v>15.764718657449075</v>
          </cell>
          <cell r="S73">
            <v>19.225266655425703</v>
          </cell>
          <cell r="T73">
            <v>13.517661870543602</v>
          </cell>
          <cell r="U73">
            <v>16.484953500662929</v>
          </cell>
          <cell r="V73">
            <v>-0.14253706873758287</v>
          </cell>
          <cell r="W73">
            <v>-0.14253706873758287</v>
          </cell>
          <cell r="X73">
            <v>1</v>
          </cell>
        </row>
        <row r="74">
          <cell r="A74" t="str">
            <v>TI50</v>
          </cell>
          <cell r="B74">
            <v>860</v>
          </cell>
          <cell r="C74">
            <v>860</v>
          </cell>
          <cell r="D74">
            <v>11900</v>
          </cell>
          <cell r="E74">
            <v>350.48242875487432</v>
          </cell>
          <cell r="F74">
            <v>2453.7606722689079</v>
          </cell>
          <cell r="G74">
            <v>500</v>
          </cell>
          <cell r="H74">
            <v>16.503532645977263</v>
          </cell>
          <cell r="I74">
            <v>19.190154239508445</v>
          </cell>
          <cell r="J74">
            <v>0.61903189262120861</v>
          </cell>
          <cell r="K74">
            <v>15.884500753356054</v>
          </cell>
          <cell r="L74">
            <v>0.61903189262120861</v>
          </cell>
          <cell r="M74" t="str">
            <v>ÁC</v>
          </cell>
          <cell r="N74">
            <v>17.344652688000004</v>
          </cell>
          <cell r="O74">
            <v>17.84054890015501</v>
          </cell>
          <cell r="P74">
            <v>0.49589621215500657</v>
          </cell>
          <cell r="Q74">
            <v>2.8590725976202158E-2</v>
          </cell>
          <cell r="R74">
            <v>16.503532645977263</v>
          </cell>
          <cell r="S74">
            <v>19.190154239508445</v>
          </cell>
          <cell r="T74">
            <v>14.14470327735657</v>
          </cell>
          <cell r="U74">
            <v>16.44732939227508</v>
          </cell>
          <cell r="V74">
            <v>-0.14292875466245458</v>
          </cell>
          <cell r="W74">
            <v>-0.14292875466245458</v>
          </cell>
          <cell r="X74">
            <v>1</v>
          </cell>
        </row>
        <row r="75">
          <cell r="A75" t="str">
            <v>TI51</v>
          </cell>
          <cell r="B75">
            <v>235</v>
          </cell>
          <cell r="C75">
            <v>235</v>
          </cell>
          <cell r="D75">
            <v>2040</v>
          </cell>
          <cell r="E75">
            <v>60.082702072264169</v>
          </cell>
          <cell r="F75">
            <v>3911.2754901960789</v>
          </cell>
          <cell r="G75">
            <v>65</v>
          </cell>
          <cell r="H75">
            <v>4.4210063286438652</v>
          </cell>
          <cell r="I75">
            <v>18.812792887846236</v>
          </cell>
          <cell r="J75">
            <v>8.0474146040757116E-2</v>
          </cell>
          <cell r="K75">
            <v>4.3405321826031074</v>
          </cell>
          <cell r="L75">
            <v>8.0474146040757116E-2</v>
          </cell>
          <cell r="M75" t="str">
            <v>TD</v>
          </cell>
          <cell r="N75">
            <v>4.3884699420000004</v>
          </cell>
          <cell r="O75">
            <v>4.4210063286438643</v>
          </cell>
          <cell r="P75">
            <v>3.2536386643863935E-2</v>
          </cell>
          <cell r="Q75">
            <v>7.4140616373996604E-3</v>
          </cell>
          <cell r="R75">
            <v>4.4210063286438652</v>
          </cell>
          <cell r="S75">
            <v>18.812792887846236</v>
          </cell>
          <cell r="T75">
            <v>3.8537020362171104</v>
          </cell>
          <cell r="U75">
            <v>16.398732069008979</v>
          </cell>
          <cell r="V75">
            <v>-0.12832017198237644</v>
          </cell>
          <cell r="W75">
            <v>-0.12832017198237644</v>
          </cell>
          <cell r="X75">
            <v>1</v>
          </cell>
        </row>
        <row r="76">
          <cell r="B76">
            <v>35791</v>
          </cell>
          <cell r="C76">
            <v>35791</v>
          </cell>
          <cell r="D76">
            <v>471410</v>
          </cell>
          <cell r="E76">
            <v>13884.111070532381</v>
          </cell>
          <cell r="F76">
            <v>2577.8387840733121</v>
          </cell>
          <cell r="G76">
            <v>13430</v>
          </cell>
          <cell r="H76">
            <v>677.69948322111554</v>
          </cell>
          <cell r="I76">
            <v>18.934913336344767</v>
          </cell>
          <cell r="J76">
            <v>16.627196635805664</v>
          </cell>
          <cell r="K76">
            <v>661.07228658531005</v>
          </cell>
          <cell r="L76">
            <v>17.189415106709468</v>
          </cell>
          <cell r="N76">
            <v>707.43293139960008</v>
          </cell>
          <cell r="O76">
            <v>734.78371876342476</v>
          </cell>
          <cell r="P76">
            <v>27.350787363824757</v>
          </cell>
          <cell r="Q76">
            <v>3.866202172651656E-2</v>
          </cell>
          <cell r="R76">
            <v>682.72630383583919</v>
          </cell>
          <cell r="S76">
            <v>19.075362628477528</v>
          </cell>
          <cell r="T76">
            <v>588.44170354890525</v>
          </cell>
          <cell r="U76">
            <v>16.441052318988159</v>
          </cell>
          <cell r="V76">
            <v>-0.13170702041554883</v>
          </cell>
          <cell r="W76">
            <v>-0.13810014314258001</v>
          </cell>
          <cell r="X76">
            <v>1.0338131847008474</v>
          </cell>
        </row>
        <row r="77">
          <cell r="B77">
            <v>156349</v>
          </cell>
          <cell r="C77">
            <v>156349</v>
          </cell>
          <cell r="D77">
            <v>2112238</v>
          </cell>
          <cell r="E77">
            <v>62210.277676330952</v>
          </cell>
          <cell r="F77">
            <v>85449.964194943939</v>
          </cell>
          <cell r="G77">
            <v>37456</v>
          </cell>
          <cell r="N77">
            <v>3103.8636751187996</v>
          </cell>
          <cell r="O77">
            <v>3224.5054651204628</v>
          </cell>
          <cell r="P77">
            <v>120.64179000166273</v>
          </cell>
          <cell r="Q77">
            <v>3.8868263116306423E-2</v>
          </cell>
          <cell r="R77">
            <v>2969.7668000932504</v>
          </cell>
          <cell r="T77">
            <v>2571.0409958219334</v>
          </cell>
          <cell r="W77">
            <v>-0.13426165457126027</v>
          </cell>
        </row>
        <row r="78">
          <cell r="B78" t="str">
            <v>ÉGÁZ</v>
          </cell>
          <cell r="C78" t="str">
            <v>ÉGÁZ</v>
          </cell>
          <cell r="D78" t="str">
            <v>m3/h</v>
          </cell>
        </row>
        <row r="79">
          <cell r="A79" t="str">
            <v>É1</v>
          </cell>
          <cell r="B79">
            <v>2254</v>
          </cell>
          <cell r="C79">
            <v>2254</v>
          </cell>
          <cell r="D79">
            <v>720</v>
          </cell>
          <cell r="E79">
            <v>720</v>
          </cell>
          <cell r="F79">
            <v>3130.5555555555557</v>
          </cell>
          <cell r="G79">
            <v>1000</v>
          </cell>
          <cell r="H79">
            <v>42.870232038805852</v>
          </cell>
          <cell r="I79">
            <v>19.019623797163199</v>
          </cell>
          <cell r="J79">
            <v>1.2380637852424172</v>
          </cell>
          <cell r="K79">
            <v>4.1632168253563431E-2</v>
          </cell>
          <cell r="L79">
            <v>0.89140592537454022</v>
          </cell>
          <cell r="M79" t="str">
            <v>TD</v>
          </cell>
          <cell r="N79">
            <v>43.599779464800001</v>
          </cell>
          <cell r="O79">
            <v>44.601148932266739</v>
          </cell>
          <cell r="P79">
            <v>1.0013694674667377</v>
          </cell>
          <cell r="Q79">
            <v>2.2967305792800818E-2</v>
          </cell>
          <cell r="R79">
            <v>42.52357417893797</v>
          </cell>
          <cell r="S79">
            <v>18.865827053654822</v>
          </cell>
          <cell r="T79">
            <v>44.61193165226674</v>
          </cell>
          <cell r="U79">
            <v>19.792338798698644</v>
          </cell>
          <cell r="V79">
            <v>4.0627249506937968E-2</v>
          </cell>
          <cell r="W79">
            <v>4.9110581921948171E-2</v>
          </cell>
          <cell r="X79">
            <v>0.72</v>
          </cell>
        </row>
        <row r="80">
          <cell r="A80" t="str">
            <v>É2</v>
          </cell>
          <cell r="B80">
            <v>154</v>
          </cell>
          <cell r="C80">
            <v>154</v>
          </cell>
          <cell r="D80">
            <v>150</v>
          </cell>
          <cell r="E80">
            <v>150</v>
          </cell>
          <cell r="F80">
            <v>1026.6666666666665</v>
          </cell>
          <cell r="G80">
            <v>250</v>
          </cell>
          <cell r="H80">
            <v>3.1539498021441306</v>
          </cell>
          <cell r="I80">
            <v>20.480193520416432</v>
          </cell>
          <cell r="J80">
            <v>0.30951594631060431</v>
          </cell>
          <cell r="K80">
            <v>2.8444338558335264E-3</v>
          </cell>
          <cell r="L80">
            <v>0.18570956778636258</v>
          </cell>
          <cell r="M80" t="str">
            <v>ÁC</v>
          </cell>
          <cell r="N80">
            <v>3.1059029232000004</v>
          </cell>
          <cell r="O80">
            <v>4.1425588681672929</v>
          </cell>
          <cell r="P80">
            <v>1.0366559449672925</v>
          </cell>
          <cell r="Q80">
            <v>0.33376958990695993</v>
          </cell>
          <cell r="R80">
            <v>3.0301434236198888</v>
          </cell>
          <cell r="S80">
            <v>19.676255997531747</v>
          </cell>
          <cell r="T80">
            <v>4.1448052681672927</v>
          </cell>
          <cell r="U80">
            <v>26.914319923164236</v>
          </cell>
          <cell r="V80">
            <v>0.31416335965447351</v>
          </cell>
          <cell r="W80">
            <v>0.36785778384568957</v>
          </cell>
          <cell r="X80">
            <v>0.6</v>
          </cell>
        </row>
        <row r="81">
          <cell r="A81" t="str">
            <v>É3</v>
          </cell>
          <cell r="B81">
            <v>1072</v>
          </cell>
          <cell r="C81">
            <v>1072</v>
          </cell>
          <cell r="D81">
            <v>600</v>
          </cell>
          <cell r="E81">
            <v>600</v>
          </cell>
          <cell r="F81">
            <v>1786.6666666666665</v>
          </cell>
          <cell r="G81">
            <v>650</v>
          </cell>
          <cell r="H81">
            <v>20.604956352963022</v>
          </cell>
          <cell r="I81">
            <v>19.221041374032669</v>
          </cell>
          <cell r="J81">
            <v>0.80474146040757122</v>
          </cell>
          <cell r="K81">
            <v>1.9800214892555453E-2</v>
          </cell>
          <cell r="L81">
            <v>0.74283827114545031</v>
          </cell>
          <cell r="M81" t="str">
            <v>ÁC</v>
          </cell>
          <cell r="N81">
            <v>21.620311257600001</v>
          </cell>
          <cell r="O81">
            <v>24.010749773216478</v>
          </cell>
          <cell r="P81">
            <v>2.3904385156164771</v>
          </cell>
          <cell r="Q81">
            <v>0.11056448203428104</v>
          </cell>
          <cell r="R81">
            <v>20.543053163700904</v>
          </cell>
          <cell r="S81">
            <v>19.163295861661293</v>
          </cell>
          <cell r="T81">
            <v>24.019735373216477</v>
          </cell>
          <cell r="U81">
            <v>22.406469564567608</v>
          </cell>
          <cell r="V81">
            <v>0.16572609821434559</v>
          </cell>
          <cell r="W81">
            <v>0.16923882646902677</v>
          </cell>
          <cell r="X81">
            <v>0.92307692307692313</v>
          </cell>
        </row>
        <row r="82">
          <cell r="A82" t="str">
            <v>É4</v>
          </cell>
          <cell r="B82">
            <v>1996</v>
          </cell>
          <cell r="C82">
            <v>1996</v>
          </cell>
          <cell r="D82">
            <v>1130</v>
          </cell>
          <cell r="E82">
            <v>1130</v>
          </cell>
          <cell r="F82">
            <v>1766.3716814159291</v>
          </cell>
          <cell r="G82">
            <v>650</v>
          </cell>
          <cell r="H82">
            <v>37.671559487964181</v>
          </cell>
          <cell r="I82">
            <v>18.873526797577245</v>
          </cell>
          <cell r="J82">
            <v>0.80474146040757122</v>
          </cell>
          <cell r="K82">
            <v>3.6866818027556612E-2</v>
          </cell>
          <cell r="L82">
            <v>1.3990120773239314</v>
          </cell>
          <cell r="M82" t="str">
            <v>ÁC</v>
          </cell>
          <cell r="N82">
            <v>40.2557287968</v>
          </cell>
          <cell r="O82">
            <v>44.846044102220233</v>
          </cell>
          <cell r="P82">
            <v>4.5903153054202335</v>
          </cell>
          <cell r="Q82">
            <v>0.11402887098606262</v>
          </cell>
          <cell r="R82">
            <v>38.265830104880543</v>
          </cell>
          <cell r="S82">
            <v>19.171257567575424</v>
          </cell>
          <cell r="T82">
            <v>44.862966982220236</v>
          </cell>
          <cell r="U82">
            <v>22.476436363837792</v>
          </cell>
          <cell r="V82">
            <v>0.19089752566664142</v>
          </cell>
          <cell r="W82">
            <v>0.17240281627911869</v>
          </cell>
          <cell r="X82">
            <v>1.7384615384615385</v>
          </cell>
        </row>
        <row r="83">
          <cell r="A83" t="str">
            <v>É5</v>
          </cell>
          <cell r="B83">
            <v>358</v>
          </cell>
          <cell r="C83">
            <v>358</v>
          </cell>
          <cell r="D83">
            <v>178</v>
          </cell>
          <cell r="E83">
            <v>178</v>
          </cell>
          <cell r="F83">
            <v>2011.2359550561796</v>
          </cell>
          <cell r="G83">
            <v>160</v>
          </cell>
          <cell r="H83">
            <v>6.8104754029660759</v>
          </cell>
          <cell r="I83">
            <v>19.023674309961105</v>
          </cell>
          <cell r="J83">
            <v>0.19809020563878674</v>
          </cell>
          <cell r="K83">
            <v>6.6123851973272883E-3</v>
          </cell>
          <cell r="L83">
            <v>0.22037535377315026</v>
          </cell>
          <cell r="M83" t="str">
            <v>ÁC</v>
          </cell>
          <cell r="N83">
            <v>7.2202158864000001</v>
          </cell>
          <cell r="O83">
            <v>7.7754306746226671</v>
          </cell>
          <cell r="P83">
            <v>0.55521478822266701</v>
          </cell>
          <cell r="Q83">
            <v>7.6897255838079603E-2</v>
          </cell>
          <cell r="R83">
            <v>6.8327605511004395</v>
          </cell>
          <cell r="S83">
            <v>19.0859233270962</v>
          </cell>
          <cell r="T83">
            <v>7.7780964026226673</v>
          </cell>
          <cell r="U83">
            <v>21.726526264309125</v>
          </cell>
          <cell r="V83">
            <v>0.14207833409620374</v>
          </cell>
          <cell r="W83">
            <v>0.13835342896217506</v>
          </cell>
          <cell r="X83">
            <v>1.1125</v>
          </cell>
        </row>
        <row r="84">
          <cell r="A84" t="str">
            <v>É6</v>
          </cell>
          <cell r="B84">
            <v>3830</v>
          </cell>
          <cell r="C84">
            <v>3830</v>
          </cell>
          <cell r="D84">
            <v>1400</v>
          </cell>
          <cell r="E84">
            <v>1400</v>
          </cell>
          <cell r="F84">
            <v>2735.7142857142858</v>
          </cell>
          <cell r="G84">
            <v>1600</v>
          </cell>
          <cell r="H84">
            <v>72.722341457961932</v>
          </cell>
          <cell r="I84">
            <v>18.987556516439145</v>
          </cell>
          <cell r="J84">
            <v>1.9809020563878676</v>
          </cell>
          <cell r="K84">
            <v>7.0741439401574055E-2</v>
          </cell>
          <cell r="L84">
            <v>1.733289299339384</v>
          </cell>
          <cell r="M84" t="str">
            <v>TD</v>
          </cell>
          <cell r="N84">
            <v>75.937350395999999</v>
          </cell>
          <cell r="O84">
            <v>77.70482695766708</v>
          </cell>
          <cell r="P84">
            <v>1.7674765616670811</v>
          </cell>
          <cell r="Q84">
            <v>2.3275457366500163E-2</v>
          </cell>
          <cell r="R84">
            <v>72.474728700913445</v>
          </cell>
          <cell r="S84">
            <v>18.922905666034843</v>
          </cell>
          <cell r="T84">
            <v>77.725793357667087</v>
          </cell>
          <cell r="U84">
            <v>20.293940824456161</v>
          </cell>
          <cell r="V84">
            <v>6.8802128746053626E-2</v>
          </cell>
          <cell r="W84">
            <v>7.2453733196071513E-2</v>
          </cell>
          <cell r="X84">
            <v>0.875</v>
          </cell>
        </row>
        <row r="85">
          <cell r="A85" t="str">
            <v>É7</v>
          </cell>
          <cell r="B85">
            <v>13545</v>
          </cell>
          <cell r="C85">
            <v>13545</v>
          </cell>
          <cell r="D85">
            <v>4000</v>
          </cell>
          <cell r="E85">
            <v>4000</v>
          </cell>
          <cell r="F85">
            <v>3386.25</v>
          </cell>
          <cell r="G85">
            <v>1600</v>
          </cell>
          <cell r="H85">
            <v>252.16178892174574</v>
          </cell>
          <cell r="I85">
            <v>18.616595712199757</v>
          </cell>
          <cell r="J85">
            <v>1.9809020563878676</v>
          </cell>
          <cell r="K85">
            <v>0.25018088686535789</v>
          </cell>
          <cell r="L85">
            <v>4.9522551409696689</v>
          </cell>
          <cell r="M85" t="str">
            <v>TD</v>
          </cell>
          <cell r="N85">
            <v>258.57721547400001</v>
          </cell>
          <cell r="O85">
            <v>264.47274117744143</v>
          </cell>
          <cell r="P85">
            <v>5.8955257034414217</v>
          </cell>
          <cell r="Q85">
            <v>2.2799865381156303E-2</v>
          </cell>
          <cell r="R85">
            <v>255.13314200632755</v>
          </cell>
          <cell r="S85">
            <v>18.835964710692323</v>
          </cell>
          <cell r="T85">
            <v>264.5326451774414</v>
          </cell>
          <cell r="U85">
            <v>19.529911050383273</v>
          </cell>
          <cell r="V85">
            <v>4.9059202461221529E-2</v>
          </cell>
          <cell r="W85">
            <v>3.6841560830543907E-2</v>
          </cell>
          <cell r="X85">
            <v>2.5</v>
          </cell>
        </row>
        <row r="86">
          <cell r="A86" t="str">
            <v>É8</v>
          </cell>
          <cell r="B86">
            <v>2189</v>
          </cell>
          <cell r="C86">
            <v>2189</v>
          </cell>
          <cell r="D86">
            <v>800</v>
          </cell>
          <cell r="E86">
            <v>800</v>
          </cell>
          <cell r="F86">
            <v>2736.25</v>
          </cell>
          <cell r="G86">
            <v>650</v>
          </cell>
          <cell r="H86">
            <v>41.236336982612691</v>
          </cell>
          <cell r="I86">
            <v>18.837979434724851</v>
          </cell>
          <cell r="J86">
            <v>0.80474146040757122</v>
          </cell>
          <cell r="K86">
            <v>4.043159552220512E-2</v>
          </cell>
          <cell r="L86">
            <v>0.99045102819393382</v>
          </cell>
          <cell r="M86" t="str">
            <v>TD</v>
          </cell>
          <cell r="N86">
            <v>43.399625350800008</v>
          </cell>
          <cell r="O86">
            <v>44.409751226092233</v>
          </cell>
          <cell r="P86">
            <v>1.0101258752922249</v>
          </cell>
          <cell r="Q86">
            <v>2.3274990673936902E-2</v>
          </cell>
          <cell r="R86">
            <v>41.42204655039906</v>
          </cell>
          <cell r="S86">
            <v>18.922817062767955</v>
          </cell>
          <cell r="T86">
            <v>44.421732026092229</v>
          </cell>
          <cell r="U86">
            <v>20.29316218642861</v>
          </cell>
          <cell r="V86">
            <v>7.7247284229504887E-2</v>
          </cell>
          <cell r="W86">
            <v>7.2417606697520176E-2</v>
          </cell>
          <cell r="X86">
            <v>1.2307692307692308</v>
          </cell>
        </row>
        <row r="87">
          <cell r="A87" t="str">
            <v>É9</v>
          </cell>
          <cell r="B87">
            <v>2146</v>
          </cell>
          <cell r="C87">
            <v>2146</v>
          </cell>
          <cell r="D87">
            <v>900</v>
          </cell>
          <cell r="E87">
            <v>900</v>
          </cell>
          <cell r="F87">
            <v>2384.4444444444448</v>
          </cell>
          <cell r="G87">
            <v>650</v>
          </cell>
          <cell r="H87">
            <v>40.442111944944891</v>
          </cell>
          <cell r="I87">
            <v>18.845345733897897</v>
          </cell>
          <cell r="J87">
            <v>0.80474146040757122</v>
          </cell>
          <cell r="K87">
            <v>3.9637370484537318E-2</v>
          </cell>
          <cell r="L87">
            <v>1.1142574067181754</v>
          </cell>
          <cell r="M87" t="str">
            <v>ÁC</v>
          </cell>
          <cell r="N87">
            <v>43.280958916800003</v>
          </cell>
          <cell r="O87">
            <v>44.794626181084482</v>
          </cell>
          <cell r="P87">
            <v>1.5136672642844786</v>
          </cell>
          <cell r="Q87">
            <v>3.4973052865908905E-2</v>
          </cell>
          <cell r="R87">
            <v>40.751627891255488</v>
          </cell>
          <cell r="S87">
            <v>18.989574972626045</v>
          </cell>
          <cell r="T87">
            <v>44.808104581084486</v>
          </cell>
          <cell r="U87">
            <v>20.879825061083171</v>
          </cell>
          <cell r="V87">
            <v>0.10795659341636665</v>
          </cell>
          <cell r="W87">
            <v>9.9541463733757496E-2</v>
          </cell>
          <cell r="X87">
            <v>1.3846153846153846</v>
          </cell>
        </row>
        <row r="88">
          <cell r="A88" t="str">
            <v>É10</v>
          </cell>
          <cell r="B88">
            <v>2451</v>
          </cell>
          <cell r="C88">
            <v>2451</v>
          </cell>
          <cell r="D88">
            <v>1000</v>
          </cell>
          <cell r="E88">
            <v>1000</v>
          </cell>
          <cell r="F88">
            <v>2451</v>
          </cell>
          <cell r="G88">
            <v>650</v>
          </cell>
          <cell r="H88">
            <v>46.075568607472327</v>
          </cell>
          <cell r="I88">
            <v>18.798681602395892</v>
          </cell>
          <cell r="J88">
            <v>0.80474146040757122</v>
          </cell>
          <cell r="K88">
            <v>4.5270827147064763E-2</v>
          </cell>
          <cell r="L88">
            <v>1.2380637852424174</v>
          </cell>
          <cell r="M88" t="str">
            <v>ÁC</v>
          </cell>
          <cell r="N88">
            <v>49.432260160800006</v>
          </cell>
          <cell r="O88">
            <v>50.857788365441785</v>
          </cell>
          <cell r="P88">
            <v>1.425528204641779</v>
          </cell>
          <cell r="Q88">
            <v>2.8838013880098323E-2</v>
          </cell>
          <cell r="R88">
            <v>46.508890932307175</v>
          </cell>
          <cell r="S88">
            <v>18.975475696575753</v>
          </cell>
          <cell r="T88">
            <v>50.872764365441775</v>
          </cell>
          <cell r="U88">
            <v>20.755921813725735</v>
          </cell>
          <cell r="V88">
            <v>0.10411582326498858</v>
          </cell>
          <cell r="W88">
            <v>9.3828800163954451E-2</v>
          </cell>
          <cell r="X88">
            <v>1.5384615384615385</v>
          </cell>
        </row>
        <row r="89">
          <cell r="A89" t="str">
            <v>É11</v>
          </cell>
          <cell r="B89">
            <v>156</v>
          </cell>
          <cell r="C89">
            <v>156</v>
          </cell>
          <cell r="D89">
            <v>190</v>
          </cell>
          <cell r="E89">
            <v>190</v>
          </cell>
          <cell r="F89">
            <v>821.0526315789474</v>
          </cell>
          <cell r="G89">
            <v>65</v>
          </cell>
          <cell r="H89">
            <v>2.9618487013006929</v>
          </cell>
          <cell r="I89">
            <v>18.986209623722392</v>
          </cell>
          <cell r="J89">
            <v>8.0474146040757116E-2</v>
          </cell>
          <cell r="K89">
            <v>2.8813745552599356E-3</v>
          </cell>
          <cell r="L89">
            <v>0.23523211919605924</v>
          </cell>
          <cell r="M89" t="str">
            <v>ÁC</v>
          </cell>
          <cell r="N89">
            <v>3.1462393248000002</v>
          </cell>
          <cell r="O89">
            <v>3.116606674455995</v>
          </cell>
          <cell r="P89">
            <v>-2.9632650344005196E-2</v>
          </cell>
          <cell r="Q89">
            <v>-9.418434926557584E-3</v>
          </cell>
          <cell r="R89">
            <v>3.1166066744559946</v>
          </cell>
          <cell r="S89">
            <v>19.978247913179452</v>
          </cell>
          <cell r="T89">
            <v>4.6126391028188154</v>
          </cell>
          <cell r="U89">
            <v>29.56819937704369</v>
          </cell>
          <cell r="V89">
            <v>0.55735135991017359</v>
          </cell>
          <cell r="W89">
            <v>0.48001964464250357</v>
          </cell>
          <cell r="X89">
            <v>2.9230769230769229</v>
          </cell>
        </row>
        <row r="90">
          <cell r="A90" t="str">
            <v>É12</v>
          </cell>
          <cell r="B90">
            <v>846</v>
          </cell>
          <cell r="C90">
            <v>846</v>
          </cell>
          <cell r="D90">
            <v>400</v>
          </cell>
          <cell r="E90">
            <v>400</v>
          </cell>
          <cell r="F90">
            <v>2115</v>
          </cell>
          <cell r="G90">
            <v>400</v>
          </cell>
          <cell r="H90">
            <v>16.121141371468156</v>
          </cell>
          <cell r="I90">
            <v>19.055722661309876</v>
          </cell>
          <cell r="J90">
            <v>0.49522551409696691</v>
          </cell>
          <cell r="K90">
            <v>1.5625915857371189E-2</v>
          </cell>
          <cell r="L90">
            <v>0.49522551409696691</v>
          </cell>
          <cell r="M90" t="str">
            <v>ÁC</v>
          </cell>
          <cell r="N90">
            <v>17.062297876799999</v>
          </cell>
          <cell r="O90">
            <v>18.150121657594347</v>
          </cell>
          <cell r="P90">
            <v>1.0878237807943485</v>
          </cell>
          <cell r="Q90">
            <v>6.3755995156636436E-2</v>
          </cell>
          <cell r="R90">
            <v>16.121141371468156</v>
          </cell>
          <cell r="S90">
            <v>19.055722661309876</v>
          </cell>
          <cell r="T90">
            <v>18.156112057594349</v>
          </cell>
          <cell r="U90">
            <v>21.461125363586703</v>
          </cell>
          <cell r="V90">
            <v>0.12622993863993837</v>
          </cell>
          <cell r="W90">
            <v>0.12622993863993837</v>
          </cell>
          <cell r="X90">
            <v>1</v>
          </cell>
        </row>
        <row r="91">
          <cell r="A91" t="str">
            <v>É13</v>
          </cell>
          <cell r="B91">
            <v>2199</v>
          </cell>
          <cell r="C91">
            <v>2199</v>
          </cell>
          <cell r="D91">
            <v>825</v>
          </cell>
          <cell r="E91">
            <v>825</v>
          </cell>
          <cell r="F91">
            <v>2665.4545454545455</v>
          </cell>
          <cell r="G91">
            <v>400</v>
          </cell>
          <cell r="H91">
            <v>41.111524533434128</v>
          </cell>
          <cell r="I91">
            <v>18.695554585463452</v>
          </cell>
          <cell r="J91">
            <v>0.49522551409696691</v>
          </cell>
          <cell r="K91">
            <v>4.0616299019337165E-2</v>
          </cell>
          <cell r="L91">
            <v>1.0214026228249942</v>
          </cell>
          <cell r="M91" t="str">
            <v>TD</v>
          </cell>
          <cell r="N91">
            <v>43.821833392800002</v>
          </cell>
          <cell r="O91">
            <v>44.844545999349855</v>
          </cell>
          <cell r="P91">
            <v>1.0227126065498524</v>
          </cell>
          <cell r="Q91">
            <v>2.3337969394906288E-2</v>
          </cell>
          <cell r="R91">
            <v>41.637701642162156</v>
          </cell>
          <cell r="S91">
            <v>18.934834762238363</v>
          </cell>
          <cell r="T91">
            <v>44.856901199349849</v>
          </cell>
          <cell r="U91">
            <v>20.39877271457474</v>
          </cell>
          <cell r="V91">
            <v>9.1102840588404232E-2</v>
          </cell>
          <cell r="W91">
            <v>7.73145353903959E-2</v>
          </cell>
          <cell r="X91">
            <v>2.0625</v>
          </cell>
        </row>
        <row r="92">
          <cell r="A92" t="str">
            <v>É14</v>
          </cell>
          <cell r="B92">
            <v>1031</v>
          </cell>
          <cell r="C92">
            <v>1031</v>
          </cell>
          <cell r="D92">
            <v>350</v>
          </cell>
          <cell r="E92">
            <v>350</v>
          </cell>
          <cell r="F92">
            <v>2945.7142857142858</v>
          </cell>
          <cell r="G92">
            <v>250</v>
          </cell>
          <cell r="H92">
            <v>19.352446500624669</v>
          </cell>
          <cell r="I92">
            <v>18.770559166464277</v>
          </cell>
          <cell r="J92">
            <v>0.30951594631060431</v>
          </cell>
          <cell r="K92">
            <v>1.9042930554314063E-2</v>
          </cell>
          <cell r="L92">
            <v>0.43332232483484595</v>
          </cell>
          <cell r="M92" t="str">
            <v>TD</v>
          </cell>
          <cell r="N92">
            <v>20.1597464532</v>
          </cell>
          <cell r="O92">
            <v>20.625500162860252</v>
          </cell>
          <cell r="P92">
            <v>0.46575370966025176</v>
          </cell>
          <cell r="Q92">
            <v>2.3103153144385047E-2</v>
          </cell>
          <cell r="R92">
            <v>19.476252879148909</v>
          </cell>
          <cell r="S92">
            <v>18.890642947768097</v>
          </cell>
          <cell r="T92">
            <v>20.630741762860254</v>
          </cell>
          <cell r="U92">
            <v>20.010418780659798</v>
          </cell>
          <cell r="V92">
            <v>6.6053419250859058E-2</v>
          </cell>
          <cell r="W92">
            <v>5.9276745423003208E-2</v>
          </cell>
          <cell r="X92">
            <v>1.4</v>
          </cell>
        </row>
        <row r="93">
          <cell r="A93" t="str">
            <v>É15</v>
          </cell>
          <cell r="B93">
            <v>23847</v>
          </cell>
          <cell r="C93">
            <v>23847</v>
          </cell>
          <cell r="D93">
            <v>9600</v>
          </cell>
          <cell r="E93">
            <v>9600</v>
          </cell>
          <cell r="F93">
            <v>2484.0625</v>
          </cell>
          <cell r="G93">
            <v>2500</v>
          </cell>
          <cell r="H93">
            <v>443.55758907389884</v>
          </cell>
          <cell r="I93">
            <v>18.600142117410947</v>
          </cell>
          <cell r="J93">
            <v>3.0951594631060431</v>
          </cell>
          <cell r="K93">
            <v>0.44046242961079285</v>
          </cell>
          <cell r="L93">
            <v>11.885412338327205</v>
          </cell>
          <cell r="M93" t="str">
            <v>ÁC</v>
          </cell>
          <cell r="N93">
            <v>480.95108447759998</v>
          </cell>
          <cell r="O93">
            <v>493.41375786743782</v>
          </cell>
          <cell r="P93">
            <v>12.462673389837846</v>
          </cell>
          <cell r="Q93">
            <v>2.5912559077342801E-2</v>
          </cell>
          <cell r="R93">
            <v>452.34784194912004</v>
          </cell>
          <cell r="S93">
            <v>18.968752545356651</v>
          </cell>
          <cell r="T93">
            <v>493.55752746743786</v>
          </cell>
          <cell r="U93">
            <v>20.696839328529283</v>
          </cell>
          <cell r="V93">
            <v>0.11272479521302636</v>
          </cell>
          <cell r="W93">
            <v>9.1101762176535317E-2</v>
          </cell>
          <cell r="X93">
            <v>3.84</v>
          </cell>
        </row>
        <row r="94">
          <cell r="A94" t="str">
            <v>É16</v>
          </cell>
          <cell r="B94">
            <v>953</v>
          </cell>
          <cell r="C94">
            <v>953</v>
          </cell>
          <cell r="D94">
            <v>350</v>
          </cell>
          <cell r="E94">
            <v>350</v>
          </cell>
          <cell r="F94">
            <v>2722.8571428571427</v>
          </cell>
          <cell r="G94">
            <v>650</v>
          </cell>
          <cell r="H94">
            <v>18.406984737091665</v>
          </cell>
          <cell r="I94">
            <v>19.314779367357467</v>
          </cell>
          <cell r="J94">
            <v>0.80474146040757122</v>
          </cell>
          <cell r="K94">
            <v>1.7602243276684092E-2</v>
          </cell>
          <cell r="L94">
            <v>0.43332232483484601</v>
          </cell>
          <cell r="M94" t="str">
            <v>TD</v>
          </cell>
          <cell r="N94">
            <v>18.9123737916</v>
          </cell>
          <cell r="O94">
            <v>19.352780611450843</v>
          </cell>
          <cell r="P94">
            <v>0.44040681985084262</v>
          </cell>
          <cell r="Q94">
            <v>2.3286702383518376E-2</v>
          </cell>
          <cell r="R94">
            <v>18.03556560151894</v>
          </cell>
          <cell r="S94">
            <v>18.925042603902348</v>
          </cell>
          <cell r="T94">
            <v>19.358022211450844</v>
          </cell>
          <cell r="U94">
            <v>20.312720053988294</v>
          </cell>
          <cell r="V94">
            <v>5.1667206114576425E-2</v>
          </cell>
          <cell r="W94">
            <v>7.332493136896856E-2</v>
          </cell>
          <cell r="X94">
            <v>0.53846153846153844</v>
          </cell>
        </row>
        <row r="95">
          <cell r="A95" t="str">
            <v>É17</v>
          </cell>
          <cell r="B95">
            <v>7475</v>
          </cell>
          <cell r="C95">
            <v>7475</v>
          </cell>
          <cell r="D95">
            <v>2100</v>
          </cell>
          <cell r="E95">
            <v>2100</v>
          </cell>
          <cell r="F95">
            <v>3559.5238095238092</v>
          </cell>
          <cell r="G95">
            <v>650</v>
          </cell>
          <cell r="H95">
            <v>138.87060556661282</v>
          </cell>
          <cell r="I95">
            <v>18.578007433660577</v>
          </cell>
          <cell r="J95">
            <v>0.80474146040757122</v>
          </cell>
          <cell r="K95">
            <v>0.13806586410620522</v>
          </cell>
          <cell r="L95">
            <v>2.5999339490090763</v>
          </cell>
          <cell r="M95" t="str">
            <v>TD</v>
          </cell>
          <cell r="N95">
            <v>141.57211154999999</v>
          </cell>
          <cell r="O95">
            <v>144.78550741006828</v>
          </cell>
          <cell r="P95">
            <v>3.2133958600682888</v>
          </cell>
          <cell r="Q95">
            <v>2.2697944001021542E-2</v>
          </cell>
          <cell r="R95">
            <v>140.66579805521431</v>
          </cell>
          <cell r="S95">
            <v>18.818166963908268</v>
          </cell>
          <cell r="T95">
            <v>144.81695701006828</v>
          </cell>
          <cell r="U95">
            <v>19.373505954524187</v>
          </cell>
          <cell r="V95">
            <v>4.2819367130959574E-2</v>
          </cell>
          <cell r="W95">
            <v>2.9510790911836171E-2</v>
          </cell>
          <cell r="X95">
            <v>3.2307692307692308</v>
          </cell>
        </row>
        <row r="96">
          <cell r="A96" t="str">
            <v>É18</v>
          </cell>
          <cell r="B96">
            <v>54704</v>
          </cell>
          <cell r="C96">
            <v>54704</v>
          </cell>
          <cell r="D96">
            <v>15000</v>
          </cell>
          <cell r="E96">
            <v>15000</v>
          </cell>
          <cell r="F96">
            <v>3646.9333333333329</v>
          </cell>
          <cell r="G96">
            <v>2500</v>
          </cell>
          <cell r="H96">
            <v>1013.4971701742568</v>
          </cell>
          <cell r="I96">
            <v>18.526929843782113</v>
          </cell>
          <cell r="J96">
            <v>3.0951594631060431</v>
          </cell>
          <cell r="K96">
            <v>1.0104020107111507</v>
          </cell>
          <cell r="L96">
            <v>18.570956778636258</v>
          </cell>
          <cell r="M96" t="str">
            <v>TD</v>
          </cell>
          <cell r="N96">
            <v>1032.1971086688</v>
          </cell>
          <cell r="O96">
            <v>1055.5760053884649</v>
          </cell>
          <cell r="P96">
            <v>23.378896719664908</v>
          </cell>
          <cell r="Q96">
            <v>2.2649643680765719E-2</v>
          </cell>
          <cell r="R96">
            <v>1028.9729674897869</v>
          </cell>
          <cell r="S96">
            <v>18.809830496669107</v>
          </cell>
          <cell r="T96">
            <v>1055.8006453884648</v>
          </cell>
          <cell r="U96">
            <v>19.300245784375267</v>
          </cell>
          <cell r="V96">
            <v>4.1740101955030084E-2</v>
          </cell>
          <cell r="W96">
            <v>2.6072286392639477E-2</v>
          </cell>
          <cell r="X96">
            <v>6</v>
          </cell>
        </row>
        <row r="97">
          <cell r="A97" t="str">
            <v>É19</v>
          </cell>
          <cell r="B97">
            <v>562</v>
          </cell>
          <cell r="C97">
            <v>562</v>
          </cell>
          <cell r="D97">
            <v>200</v>
          </cell>
          <cell r="E97">
            <v>200</v>
          </cell>
          <cell r="F97">
            <v>2810</v>
          </cell>
          <cell r="G97">
            <v>65</v>
          </cell>
          <cell r="H97">
            <v>10.460810684861805</v>
          </cell>
          <cell r="I97">
            <v>18.613542143882214</v>
          </cell>
          <cell r="J97">
            <v>8.0474146040757116E-2</v>
          </cell>
          <cell r="K97">
            <v>1.0380336538821049E-2</v>
          </cell>
          <cell r="L97">
            <v>0.24761275704848346</v>
          </cell>
          <cell r="M97" t="str">
            <v>TD</v>
          </cell>
          <cell r="N97">
            <v>11.085787706400001</v>
          </cell>
          <cell r="O97">
            <v>10.627949295869534</v>
          </cell>
          <cell r="P97">
            <v>-0.45783841053046714</v>
          </cell>
          <cell r="Q97">
            <v>-4.1299583092877512E-2</v>
          </cell>
          <cell r="R97">
            <v>10.627949295869533</v>
          </cell>
          <cell r="S97">
            <v>18.91094180759703</v>
          </cell>
          <cell r="T97">
            <v>11.346107537078042</v>
          </cell>
          <cell r="U97">
            <v>20.188803446758083</v>
          </cell>
          <cell r="V97">
            <v>8.4629851250188626E-2</v>
          </cell>
          <cell r="W97">
            <v>6.7572607020963016E-2</v>
          </cell>
          <cell r="X97">
            <v>3.0769230769230771</v>
          </cell>
        </row>
        <row r="98">
          <cell r="A98" t="str">
            <v>É20</v>
          </cell>
          <cell r="B98">
            <v>825</v>
          </cell>
          <cell r="C98">
            <v>825</v>
          </cell>
          <cell r="D98">
            <v>275</v>
          </cell>
          <cell r="E98">
            <v>275</v>
          </cell>
          <cell r="F98">
            <v>3000</v>
          </cell>
          <cell r="G98">
            <v>650</v>
          </cell>
          <cell r="H98">
            <v>16.042779973801462</v>
          </cell>
          <cell r="I98">
            <v>19.445793907638137</v>
          </cell>
          <cell r="J98">
            <v>0.80474146040757122</v>
          </cell>
          <cell r="K98">
            <v>1.5238038513393891E-2</v>
          </cell>
          <cell r="L98">
            <v>0.3404675409416647</v>
          </cell>
          <cell r="M98" t="str">
            <v>TD</v>
          </cell>
          <cell r="N98">
            <v>16.078537860000001</v>
          </cell>
          <cell r="O98">
            <v>16.449338393753354</v>
          </cell>
          <cell r="P98">
            <v>0.37080053375335353</v>
          </cell>
          <cell r="Q98">
            <v>2.3061831677855915E-2</v>
          </cell>
          <cell r="R98">
            <v>15.578506054335556</v>
          </cell>
          <cell r="S98">
            <v>18.883037641618856</v>
          </cell>
          <cell r="T98">
            <v>16.453456793753354</v>
          </cell>
          <cell r="U98">
            <v>19.943583992428309</v>
          </cell>
          <cell r="V98">
            <v>2.5598856346751964E-2</v>
          </cell>
          <cell r="W98">
            <v>5.6163969533798541E-2</v>
          </cell>
          <cell r="X98">
            <v>0.42307692307692307</v>
          </cell>
        </row>
        <row r="99">
          <cell r="A99" t="str">
            <v>É21</v>
          </cell>
          <cell r="B99">
            <v>767</v>
          </cell>
          <cell r="C99">
            <v>767</v>
          </cell>
          <cell r="D99">
            <v>350</v>
          </cell>
          <cell r="E99">
            <v>350</v>
          </cell>
          <cell r="F99">
            <v>2191.4285714285711</v>
          </cell>
          <cell r="G99">
            <v>400</v>
          </cell>
          <cell r="H99">
            <v>14.661983744124983</v>
          </cell>
          <cell r="I99">
            <v>19.116015311766603</v>
          </cell>
          <cell r="J99">
            <v>0.49522551409696691</v>
          </cell>
          <cell r="K99">
            <v>1.4166758230028017E-2</v>
          </cell>
          <cell r="L99">
            <v>0.43332232483484601</v>
          </cell>
          <cell r="M99" t="str">
            <v>ÁC</v>
          </cell>
          <cell r="N99">
            <v>15.4690100136</v>
          </cell>
          <cell r="O99">
            <v>16.317833988859178</v>
          </cell>
          <cell r="P99">
            <v>0.84882397525917774</v>
          </cell>
          <cell r="Q99">
            <v>5.487254675722042E-2</v>
          </cell>
          <cell r="R99">
            <v>14.600080554862862</v>
          </cell>
          <cell r="S99">
            <v>19.035307111946363</v>
          </cell>
          <cell r="T99">
            <v>16.323075588859179</v>
          </cell>
          <cell r="U99">
            <v>21.281715239712099</v>
          </cell>
          <cell r="V99">
            <v>0.11329243530226885</v>
          </cell>
          <cell r="W99">
            <v>0.11801270736293579</v>
          </cell>
          <cell r="X99">
            <v>0.875</v>
          </cell>
        </row>
        <row r="100">
          <cell r="A100" t="str">
            <v>É22</v>
          </cell>
          <cell r="B100">
            <v>401</v>
          </cell>
          <cell r="C100">
            <v>401</v>
          </cell>
          <cell r="D100">
            <v>198</v>
          </cell>
          <cell r="E100">
            <v>198</v>
          </cell>
          <cell r="F100">
            <v>2025.2525252525252</v>
          </cell>
          <cell r="G100">
            <v>400</v>
          </cell>
          <cell r="H100">
            <v>7.901835749092057</v>
          </cell>
          <cell r="I100">
            <v>19.705326057586177</v>
          </cell>
          <cell r="J100">
            <v>0.49522551409696691</v>
          </cell>
          <cell r="K100">
            <v>7.4066102349950903E-3</v>
          </cell>
          <cell r="L100">
            <v>0.24513662947799861</v>
          </cell>
          <cell r="M100" t="str">
            <v>ÁC</v>
          </cell>
          <cell r="N100">
            <v>8.0874485208000007</v>
          </cell>
          <cell r="O100">
            <v>8.6943585996304176</v>
          </cell>
          <cell r="P100">
            <v>0.60691007883041692</v>
          </cell>
          <cell r="Q100">
            <v>7.5043454962280487E-2</v>
          </cell>
          <cell r="R100">
            <v>7.6517468644730888</v>
          </cell>
          <cell r="S100">
            <v>19.081663003673537</v>
          </cell>
          <cell r="T100">
            <v>8.6973238476304182</v>
          </cell>
          <cell r="U100">
            <v>21.68908690182149</v>
          </cell>
          <cell r="V100">
            <v>0.1006713026944106</v>
          </cell>
          <cell r="W100">
            <v>0.13664552705107424</v>
          </cell>
          <cell r="X100">
            <v>0.495</v>
          </cell>
        </row>
        <row r="101">
          <cell r="A101" t="str">
            <v>É23</v>
          </cell>
          <cell r="B101">
            <v>440</v>
          </cell>
          <cell r="C101">
            <v>440</v>
          </cell>
          <cell r="D101">
            <v>350</v>
          </cell>
          <cell r="E101">
            <v>350</v>
          </cell>
          <cell r="F101">
            <v>1257.1428571428571</v>
          </cell>
          <cell r="G101">
            <v>160</v>
          </cell>
          <cell r="H101">
            <v>8.3250440794488618</v>
          </cell>
          <cell r="I101">
            <v>18.920554726020143</v>
          </cell>
          <cell r="J101">
            <v>0.19809020563878674</v>
          </cell>
          <cell r="K101">
            <v>8.1269538738100739E-3</v>
          </cell>
          <cell r="L101">
            <v>0.43332232483484601</v>
          </cell>
          <cell r="M101" t="str">
            <v>ÁC</v>
          </cell>
          <cell r="N101">
            <v>8.8740083520000006</v>
          </cell>
          <cell r="O101">
            <v>10.982202023335121</v>
          </cell>
          <cell r="P101">
            <v>2.1081936713351208</v>
          </cell>
          <cell r="Q101">
            <v>0.23756949370686375</v>
          </cell>
          <cell r="R101">
            <v>8.560276198644921</v>
          </cell>
          <cell r="S101">
            <v>19.455173178738455</v>
          </cell>
          <cell r="T101">
            <v>10.987443623335121</v>
          </cell>
          <cell r="U101">
            <v>24.971462780307093</v>
          </cell>
          <cell r="V101">
            <v>0.31980605970106946</v>
          </cell>
          <cell r="W101">
            <v>0.28353844763495095</v>
          </cell>
          <cell r="X101">
            <v>2.1875</v>
          </cell>
        </row>
        <row r="102">
          <cell r="A102" t="str">
            <v>É24</v>
          </cell>
          <cell r="B102">
            <v>750</v>
          </cell>
          <cell r="C102">
            <v>750</v>
          </cell>
          <cell r="D102">
            <v>230</v>
          </cell>
          <cell r="E102">
            <v>230</v>
          </cell>
          <cell r="F102">
            <v>3260.869565217391</v>
          </cell>
          <cell r="G102">
            <v>650</v>
          </cell>
          <cell r="H102">
            <v>14.657503745311107</v>
          </cell>
          <cell r="I102">
            <v>19.543338327081475</v>
          </cell>
          <cell r="J102">
            <v>0.80474146040757122</v>
          </cell>
          <cell r="K102">
            <v>1.3852762284903536E-2</v>
          </cell>
          <cell r="L102">
            <v>0.28475467060575599</v>
          </cell>
          <cell r="M102" t="str">
            <v>TD</v>
          </cell>
          <cell r="N102">
            <v>14.407021823999999</v>
          </cell>
          <cell r="O102">
            <v>14.73664351432123</v>
          </cell>
          <cell r="P102">
            <v>0.32962169032123079</v>
          </cell>
          <cell r="Q102">
            <v>2.2879238634325505E-2</v>
          </cell>
          <cell r="R102">
            <v>14.137516955509293</v>
          </cell>
          <cell r="S102">
            <v>18.850022607345725</v>
          </cell>
          <cell r="T102">
            <v>14.740087994321229</v>
          </cell>
          <cell r="U102">
            <v>19.653450659094972</v>
          </cell>
          <cell r="V102">
            <v>5.6342642270543752E-3</v>
          </cell>
          <cell r="W102">
            <v>4.262212669369192E-2</v>
          </cell>
          <cell r="X102">
            <v>0.35384615384615387</v>
          </cell>
        </row>
        <row r="103">
          <cell r="A103" t="str">
            <v>É25</v>
          </cell>
          <cell r="B103">
            <v>2280</v>
          </cell>
          <cell r="C103">
            <v>2280</v>
          </cell>
          <cell r="D103">
            <v>500</v>
          </cell>
          <cell r="E103">
            <v>500</v>
          </cell>
          <cell r="F103">
            <v>4560</v>
          </cell>
          <cell r="G103">
            <v>160</v>
          </cell>
          <cell r="H103">
            <v>42.310487551745538</v>
          </cell>
          <cell r="I103">
            <v>18.557231382344533</v>
          </cell>
          <cell r="J103">
            <v>0.19809020563878674</v>
          </cell>
          <cell r="K103">
            <v>4.211239734610675E-2</v>
          </cell>
          <cell r="L103">
            <v>0.61903189262120861</v>
          </cell>
          <cell r="M103" t="str">
            <v>TD</v>
          </cell>
          <cell r="N103">
            <v>41.707431815999996</v>
          </cell>
          <cell r="O103">
            <v>42.635083502736542</v>
          </cell>
          <cell r="P103">
            <v>0.92765168673654586</v>
          </cell>
          <cell r="Q103">
            <v>2.2241879836405465E-2</v>
          </cell>
          <cell r="R103">
            <v>42.731429238727962</v>
          </cell>
          <cell r="S103">
            <v>18.741854929266651</v>
          </cell>
          <cell r="T103">
            <v>42.642571502736537</v>
          </cell>
          <cell r="U103">
            <v>18.702882238042342</v>
          </cell>
          <cell r="V103">
            <v>7.8487384619443379E-3</v>
          </cell>
          <cell r="W103">
            <v>-2.0794468515200615E-3</v>
          </cell>
          <cell r="X103">
            <v>3.125</v>
          </cell>
        </row>
        <row r="104">
          <cell r="B104">
            <v>127231</v>
          </cell>
          <cell r="C104">
            <v>127231</v>
          </cell>
          <cell r="D104">
            <v>41796</v>
          </cell>
          <cell r="E104">
            <v>41796</v>
          </cell>
          <cell r="F104">
            <v>3044.0951287204516</v>
          </cell>
          <cell r="G104">
            <v>17760</v>
          </cell>
          <cell r="H104">
            <v>2353.3783783783788</v>
          </cell>
          <cell r="I104">
            <v>1293.5000834069099</v>
          </cell>
          <cell r="J104">
            <v>13730.188523237264</v>
          </cell>
          <cell r="K104">
            <v>171.40175274326867</v>
          </cell>
          <cell r="L104">
            <v>7546.5977605512471</v>
          </cell>
          <cell r="N104">
            <v>2459.9613902555998</v>
          </cell>
          <cell r="O104">
            <v>2527.9239013484084</v>
          </cell>
          <cell r="P104">
            <v>67.962511092808114</v>
          </cell>
          <cell r="Q104">
            <v>2.7627470643247332E-2</v>
          </cell>
          <cell r="R104">
            <v>2401.747178328741</v>
          </cell>
          <cell r="S104">
            <v>18.877059665716224</v>
          </cell>
          <cell r="T104">
            <v>2530.7581882739787</v>
          </cell>
          <cell r="U104">
            <v>19.891050044988869</v>
          </cell>
          <cell r="V104">
            <v>-0.98462230478362367</v>
          </cell>
          <cell r="W104">
            <v>5.3715483090526872E-2</v>
          </cell>
        </row>
        <row r="105">
          <cell r="B105" t="str">
            <v>KÖGÁZ</v>
          </cell>
          <cell r="C105" t="str">
            <v>KÖGÁZ</v>
          </cell>
          <cell r="D105" t="str">
            <v>m3/h</v>
          </cell>
        </row>
        <row r="106">
          <cell r="A106" t="str">
            <v>KÖ1</v>
          </cell>
          <cell r="B106">
            <v>1552740</v>
          </cell>
          <cell r="C106">
            <v>1552.74</v>
          </cell>
          <cell r="D106">
            <v>420</v>
          </cell>
          <cell r="E106">
            <v>420</v>
          </cell>
          <cell r="F106">
            <v>3697</v>
          </cell>
          <cell r="G106">
            <v>1000</v>
          </cell>
          <cell r="H106">
            <v>1.2667434360560987</v>
          </cell>
          <cell r="I106">
            <v>815.81168518625054</v>
          </cell>
          <cell r="J106">
            <v>1.2380637852424172</v>
          </cell>
          <cell r="K106">
            <v>2.8679650813681488E-2</v>
          </cell>
          <cell r="L106">
            <v>0.51998678980181523</v>
          </cell>
          <cell r="M106" t="str">
            <v>TD</v>
          </cell>
          <cell r="N106">
            <v>29.237797918727999</v>
          </cell>
          <cell r="O106">
            <v>29.899240288403128</v>
          </cell>
          <cell r="P106">
            <v>0.66144236967512882</v>
          </cell>
          <cell r="Q106">
            <v>2.2622851813728806E-2</v>
          </cell>
          <cell r="R106">
            <v>0.54866644061549674</v>
          </cell>
          <cell r="S106">
            <v>353.35371061188397</v>
          </cell>
          <cell r="T106">
            <v>4.5949359302084023</v>
          </cell>
          <cell r="U106">
            <v>2959.2436146479145</v>
          </cell>
          <cell r="V106">
            <v>2.6273611525585299</v>
          </cell>
          <cell r="W106">
            <v>7.3747347934270966</v>
          </cell>
          <cell r="X106">
            <v>0.42</v>
          </cell>
        </row>
        <row r="107">
          <cell r="A107" t="str">
            <v>KÖ2</v>
          </cell>
          <cell r="B107">
            <v>1370637</v>
          </cell>
          <cell r="C107">
            <v>1370.6369999999999</v>
          </cell>
          <cell r="D107">
            <v>660</v>
          </cell>
          <cell r="E107">
            <v>660</v>
          </cell>
          <cell r="F107">
            <v>2076.7227272727273</v>
          </cell>
          <cell r="G107">
            <v>1000</v>
          </cell>
          <cell r="H107">
            <v>1.2633799299622748</v>
          </cell>
          <cell r="I107">
            <v>921.74655285263339</v>
          </cell>
          <cell r="J107">
            <v>1.2380637852424172</v>
          </cell>
          <cell r="K107">
            <v>2.5316144719857769E-2</v>
          </cell>
          <cell r="L107">
            <v>0.81712209825999538</v>
          </cell>
          <cell r="M107" t="str">
            <v>ÁC</v>
          </cell>
          <cell r="N107">
            <v>27.643282239909599</v>
          </cell>
          <cell r="O107">
            <v>29.535486452629957</v>
          </cell>
          <cell r="P107">
            <v>1.8922042127203582</v>
          </cell>
          <cell r="Q107">
            <v>6.8450779335766265E-2</v>
          </cell>
          <cell r="R107">
            <v>0.84243824297985304</v>
          </cell>
          <cell r="S107">
            <v>614.63264378522763</v>
          </cell>
          <cell r="T107">
            <v>7.2031645706126302</v>
          </cell>
          <cell r="U107">
            <v>5255.3408164325274</v>
          </cell>
          <cell r="V107">
            <v>4.7015030869041272</v>
          </cell>
          <cell r="W107">
            <v>7.5503769927796291</v>
          </cell>
          <cell r="X107">
            <v>0.66</v>
          </cell>
        </row>
        <row r="108">
          <cell r="A108" t="str">
            <v>KÖ3</v>
          </cell>
          <cell r="B108">
            <v>1224408</v>
          </cell>
          <cell r="C108">
            <v>1224.4079999999999</v>
          </cell>
          <cell r="D108">
            <v>560</v>
          </cell>
          <cell r="E108">
            <v>560</v>
          </cell>
          <cell r="F108">
            <v>2186.4428571428571</v>
          </cell>
          <cell r="G108">
            <v>1000</v>
          </cell>
          <cell r="H108">
            <v>1.2606790291940626</v>
          </cell>
          <cell r="I108">
            <v>1029.6233193462169</v>
          </cell>
          <cell r="J108">
            <v>1.2380637852424172</v>
          </cell>
          <cell r="K108">
            <v>2.2615243951645558E-2</v>
          </cell>
          <cell r="L108">
            <v>0.69331571973575357</v>
          </cell>
          <cell r="M108" t="str">
            <v>ÁC</v>
          </cell>
          <cell r="N108">
            <v>24.694106405126401</v>
          </cell>
          <cell r="O108">
            <v>26.062977549001157</v>
          </cell>
          <cell r="P108">
            <v>1.3688711438747561</v>
          </cell>
          <cell r="Q108">
            <v>5.5433111100168464E-2</v>
          </cell>
          <cell r="R108">
            <v>0.71593096368739917</v>
          </cell>
          <cell r="S108">
            <v>584.71601270769156</v>
          </cell>
          <cell r="T108">
            <v>6.1127785641090009</v>
          </cell>
          <cell r="U108">
            <v>4992.4359887463997</v>
          </cell>
          <cell r="V108">
            <v>3.8487984828436694</v>
          </cell>
          <cell r="W108">
            <v>7.5382234798522525</v>
          </cell>
          <cell r="X108">
            <v>0.56000000000000005</v>
          </cell>
        </row>
        <row r="109">
          <cell r="A109" t="str">
            <v>KÖ4</v>
          </cell>
          <cell r="B109">
            <v>10829860</v>
          </cell>
          <cell r="C109">
            <v>10829.86</v>
          </cell>
          <cell r="D109">
            <v>4070</v>
          </cell>
          <cell r="E109">
            <v>4070</v>
          </cell>
          <cell r="F109">
            <v>2660.8992628992628</v>
          </cell>
          <cell r="G109">
            <v>650</v>
          </cell>
          <cell r="H109">
            <v>1.0047727619526183</v>
          </cell>
          <cell r="I109">
            <v>92.778001003948191</v>
          </cell>
          <cell r="J109">
            <v>0.80474146040757122</v>
          </cell>
          <cell r="K109">
            <v>0.20003130154504722</v>
          </cell>
          <cell r="L109">
            <v>5.0389196059366377</v>
          </cell>
          <cell r="M109" t="str">
            <v>TD</v>
          </cell>
          <cell r="N109">
            <v>215.89122051799202</v>
          </cell>
          <cell r="O109">
            <v>220.93057794957298</v>
          </cell>
          <cell r="P109">
            <v>5.0393574315809531</v>
          </cell>
          <cell r="Q109">
            <v>2.3342113771416484E-2</v>
          </cell>
          <cell r="R109">
            <v>5.2389509074816853</v>
          </cell>
          <cell r="S109">
            <v>483.75056625678309</v>
          </cell>
          <cell r="T109">
            <v>44.458309930269579</v>
          </cell>
          <cell r="U109">
            <v>4105.1601710705008</v>
          </cell>
          <cell r="V109">
            <v>43.247128916862572</v>
          </cell>
          <cell r="W109">
            <v>7.4861092832114871</v>
          </cell>
          <cell r="X109">
            <v>6.2615384615384615</v>
          </cell>
        </row>
        <row r="110">
          <cell r="A110" t="str">
            <v>KÖ5</v>
          </cell>
          <cell r="B110">
            <v>301550</v>
          </cell>
          <cell r="C110">
            <v>301.55</v>
          </cell>
          <cell r="D110">
            <v>240</v>
          </cell>
          <cell r="E110">
            <v>240</v>
          </cell>
          <cell r="F110">
            <v>1256.4583333333335</v>
          </cell>
          <cell r="G110">
            <v>200</v>
          </cell>
          <cell r="H110">
            <v>0.25318249100450035</v>
          </cell>
          <cell r="I110">
            <v>839.60368431271877</v>
          </cell>
          <cell r="J110">
            <v>0.24761275704848346</v>
          </cell>
          <cell r="K110">
            <v>5.5697339560168823E-3</v>
          </cell>
          <cell r="L110">
            <v>0.29713530845818009</v>
          </cell>
          <cell r="M110" t="str">
            <v>ÁC</v>
          </cell>
          <cell r="N110">
            <v>6.0817209512400003</v>
          </cell>
          <cell r="O110">
            <v>7.5279721795834229</v>
          </cell>
          <cell r="P110">
            <v>1.4462512283434226</v>
          </cell>
          <cell r="Q110">
            <v>0.23780295740937385</v>
          </cell>
          <cell r="R110">
            <v>0.30270504241419699</v>
          </cell>
          <cell r="S110">
            <v>1003.8303512326214</v>
          </cell>
          <cell r="T110">
            <v>2.6161203664195836</v>
          </cell>
          <cell r="U110">
            <v>8675.5774048071089</v>
          </cell>
          <cell r="V110">
            <v>9.3329434671415807</v>
          </cell>
          <cell r="W110">
            <v>7.6424736950364274</v>
          </cell>
          <cell r="X110">
            <v>1.2</v>
          </cell>
        </row>
        <row r="111">
          <cell r="A111" t="str">
            <v>KÖ6</v>
          </cell>
          <cell r="B111">
            <v>371980</v>
          </cell>
          <cell r="C111">
            <v>371.98</v>
          </cell>
          <cell r="D111">
            <v>240</v>
          </cell>
          <cell r="E111">
            <v>240</v>
          </cell>
          <cell r="F111">
            <v>1549.9166666666667</v>
          </cell>
          <cell r="G111">
            <v>200</v>
          </cell>
          <cell r="H111">
            <v>0.25448335773480135</v>
          </cell>
          <cell r="I111">
            <v>684.13182895532384</v>
          </cell>
          <cell r="J111">
            <v>0.24761275704848346</v>
          </cell>
          <cell r="K111">
            <v>6.8706006863178898E-3</v>
          </cell>
          <cell r="L111">
            <v>0.29713530845818009</v>
          </cell>
          <cell r="M111" t="str">
            <v>ÁC</v>
          </cell>
          <cell r="N111">
            <v>7.5021673335840005</v>
          </cell>
          <cell r="O111">
            <v>8.6771726668368157</v>
          </cell>
          <cell r="P111">
            <v>1.1750053332528152</v>
          </cell>
          <cell r="Q111">
            <v>0.1566221174503557</v>
          </cell>
          <cell r="R111">
            <v>0.30400590914449799</v>
          </cell>
          <cell r="S111">
            <v>817.26412480374745</v>
          </cell>
          <cell r="T111">
            <v>2.6172695669068369</v>
          </cell>
          <cell r="U111">
            <v>7036.0491609947758</v>
          </cell>
          <cell r="V111">
            <v>9.2846393972619179</v>
          </cell>
          <cell r="W111">
            <v>7.6092720180080917</v>
          </cell>
          <cell r="X111">
            <v>1.2</v>
          </cell>
        </row>
        <row r="112">
          <cell r="A112" t="str">
            <v>KÖ7</v>
          </cell>
          <cell r="B112">
            <v>378940</v>
          </cell>
          <cell r="C112">
            <v>378.94</v>
          </cell>
          <cell r="D112">
            <v>240</v>
          </cell>
          <cell r="E112">
            <v>240</v>
          </cell>
          <cell r="F112">
            <v>1578.9166666666667</v>
          </cell>
          <cell r="G112">
            <v>200</v>
          </cell>
          <cell r="H112">
            <v>0.25461191136880523</v>
          </cell>
          <cell r="I112">
            <v>671.9056087211834</v>
          </cell>
          <cell r="J112">
            <v>0.24761275704848346</v>
          </cell>
          <cell r="K112">
            <v>6.9991543203217956E-3</v>
          </cell>
          <cell r="L112">
            <v>0.29713530845818009</v>
          </cell>
          <cell r="M112" t="str">
            <v>ÁC</v>
          </cell>
          <cell r="N112">
            <v>7.6425380111520012</v>
          </cell>
          <cell r="O112">
            <v>8.7907384114241154</v>
          </cell>
          <cell r="P112">
            <v>1.1482004002721142</v>
          </cell>
          <cell r="Q112">
            <v>0.15023810134757043</v>
          </cell>
          <cell r="R112">
            <v>0.30413446277850192</v>
          </cell>
          <cell r="S112">
            <v>802.59266052277906</v>
          </cell>
          <cell r="T112">
            <v>2.6173831326514239</v>
          </cell>
          <cell r="U112">
            <v>6907.1175717829319</v>
          </cell>
          <cell r="V112">
            <v>9.2798927142891827</v>
          </cell>
          <cell r="W112">
            <v>7.6060063984187103</v>
          </cell>
          <cell r="X112">
            <v>1.2</v>
          </cell>
        </row>
        <row r="113">
          <cell r="A113" t="str">
            <v>KÖ8</v>
          </cell>
          <cell r="B113">
            <v>1953087</v>
          </cell>
          <cell r="C113">
            <v>1953.087</v>
          </cell>
          <cell r="D113">
            <v>460</v>
          </cell>
          <cell r="E113">
            <v>460</v>
          </cell>
          <cell r="F113">
            <v>4245.8413043478267</v>
          </cell>
          <cell r="G113">
            <v>1000</v>
          </cell>
          <cell r="H113">
            <v>1.274137985152731</v>
          </cell>
          <cell r="I113">
            <v>652.37134093500754</v>
          </cell>
          <cell r="J113">
            <v>1.2380637852424172</v>
          </cell>
          <cell r="K113">
            <v>3.607419991031386E-2</v>
          </cell>
          <cell r="L113">
            <v>0.56950934121151187</v>
          </cell>
          <cell r="M113" t="str">
            <v>TD</v>
          </cell>
          <cell r="N113">
            <v>36.059791559876402</v>
          </cell>
          <cell r="O113">
            <v>36.866270149019826</v>
          </cell>
          <cell r="P113">
            <v>0.80647858914342407</v>
          </cell>
          <cell r="Q113">
            <v>2.2365037462967141E-2</v>
          </cell>
          <cell r="R113">
            <v>0.60558354112182566</v>
          </cell>
          <cell r="S113">
            <v>310.06480567523397</v>
          </cell>
          <cell r="T113">
            <v>5.0366683591090196</v>
          </cell>
          <cell r="U113">
            <v>2578.8243734708285</v>
          </cell>
          <cell r="V113">
            <v>2.9530007093425397</v>
          </cell>
          <cell r="W113">
            <v>7.3170496175948578</v>
          </cell>
          <cell r="X113">
            <v>0.46</v>
          </cell>
        </row>
        <row r="114">
          <cell r="A114" t="str">
            <v>KÖ9</v>
          </cell>
          <cell r="B114">
            <v>969796</v>
          </cell>
          <cell r="C114">
            <v>969.79600000000005</v>
          </cell>
          <cell r="D114">
            <v>360</v>
          </cell>
          <cell r="E114">
            <v>360</v>
          </cell>
          <cell r="F114">
            <v>2693.8777777777777</v>
          </cell>
          <cell r="G114">
            <v>1000</v>
          </cell>
          <cell r="H114">
            <v>1.2559762565128842</v>
          </cell>
          <cell r="I114">
            <v>1295.0932531304359</v>
          </cell>
          <cell r="J114">
            <v>1.2380637852424172</v>
          </cell>
          <cell r="K114">
            <v>1.7912471270467082E-2</v>
          </cell>
          <cell r="L114">
            <v>0.44570296268727011</v>
          </cell>
          <cell r="M114" t="str">
            <v>TD</v>
          </cell>
          <cell r="N114">
            <v>19.285890092731201</v>
          </cell>
          <cell r="O114">
            <v>19.735489794854338</v>
          </cell>
          <cell r="P114">
            <v>0.44959970212313749</v>
          </cell>
          <cell r="Q114">
            <v>2.3312364633488736E-2</v>
          </cell>
          <cell r="R114">
            <v>0.46361543395773724</v>
          </cell>
          <cell r="S114">
            <v>478.05459494340789</v>
          </cell>
          <cell r="T114">
            <v>3.9326240811548545</v>
          </cell>
          <cell r="U114">
            <v>4055.1044561483595</v>
          </cell>
          <cell r="V114">
            <v>2.1311293193340015</v>
          </cell>
          <cell r="W114">
            <v>7.4825132925004159</v>
          </cell>
          <cell r="X114">
            <v>0.36</v>
          </cell>
        </row>
        <row r="115">
          <cell r="A115" t="str">
            <v>KÖ10</v>
          </cell>
          <cell r="B115">
            <v>85883</v>
          </cell>
          <cell r="C115">
            <v>85.882999999999996</v>
          </cell>
          <cell r="D115">
            <v>220</v>
          </cell>
          <cell r="E115">
            <v>220</v>
          </cell>
          <cell r="F115">
            <v>390.37727272727267</v>
          </cell>
          <cell r="G115">
            <v>200</v>
          </cell>
          <cell r="H115">
            <v>0.24919904609290261</v>
          </cell>
          <cell r="I115">
            <v>2901.6108670272652</v>
          </cell>
          <cell r="J115">
            <v>0.24761275704848346</v>
          </cell>
          <cell r="K115">
            <v>1.5862890444191605E-3</v>
          </cell>
          <cell r="L115">
            <v>0.27237403275333183</v>
          </cell>
          <cell r="M115" t="str">
            <v>ÁC</v>
          </cell>
          <cell r="N115">
            <v>1.7321055893063999</v>
          </cell>
          <cell r="O115">
            <v>3.7916510906883869</v>
          </cell>
          <cell r="P115">
            <v>2.059545501381987</v>
          </cell>
          <cell r="Q115">
            <v>1.1890415423269354</v>
          </cell>
          <cell r="R115">
            <v>0.27396032179775098</v>
          </cell>
          <cell r="S115">
            <v>3189.924918758672</v>
          </cell>
          <cell r="T115">
            <v>2.3950013458106887</v>
          </cell>
          <cell r="U115">
            <v>27886.791865802181</v>
          </cell>
          <cell r="V115">
            <v>8.6107966036026493</v>
          </cell>
          <cell r="W115">
            <v>7.7421467827694368</v>
          </cell>
          <cell r="X115">
            <v>1.1000000000000001</v>
          </cell>
        </row>
        <row r="116">
          <cell r="A116" t="str">
            <v>KÖ11</v>
          </cell>
          <cell r="B116">
            <v>285303</v>
          </cell>
          <cell r="C116">
            <v>285.303</v>
          </cell>
          <cell r="D116">
            <v>250</v>
          </cell>
          <cell r="E116">
            <v>250</v>
          </cell>
          <cell r="F116">
            <v>1141.212</v>
          </cell>
          <cell r="G116">
            <v>300</v>
          </cell>
          <cell r="H116">
            <v>0.37668878175695159</v>
          </cell>
          <cell r="I116">
            <v>1320.3113243006615</v>
          </cell>
          <cell r="J116">
            <v>0.37141913557272516</v>
          </cell>
          <cell r="K116">
            <v>5.2696461842264451E-3</v>
          </cell>
          <cell r="L116">
            <v>0.30951594631060431</v>
          </cell>
          <cell r="M116" t="str">
            <v>ÁC</v>
          </cell>
          <cell r="N116">
            <v>5.7540481928424008</v>
          </cell>
          <cell r="O116">
            <v>7.3715214637917734</v>
          </cell>
          <cell r="P116">
            <v>1.6174732709493727</v>
          </cell>
          <cell r="Q116">
            <v>0.28110179420488457</v>
          </cell>
          <cell r="R116">
            <v>0.31478559249483073</v>
          </cell>
          <cell r="S116">
            <v>1103.3378285360852</v>
          </cell>
          <cell r="T116">
            <v>2.7246552654637917</v>
          </cell>
          <cell r="U116">
            <v>9550.0407127292456</v>
          </cell>
          <cell r="V116">
            <v>6.2331733712786885</v>
          </cell>
          <cell r="W116">
            <v>7.6555907589974446</v>
          </cell>
          <cell r="X116">
            <v>0.83333333333333337</v>
          </cell>
        </row>
        <row r="117">
          <cell r="A117" t="str">
            <v>KÖ12</v>
          </cell>
          <cell r="B117">
            <v>1522354</v>
          </cell>
          <cell r="C117">
            <v>1522.354</v>
          </cell>
          <cell r="D117">
            <v>350</v>
          </cell>
          <cell r="E117">
            <v>350</v>
          </cell>
          <cell r="F117">
            <v>4349.5828571428574</v>
          </cell>
          <cell r="G117">
            <v>300</v>
          </cell>
          <cell r="H117">
            <v>0.3995375463400212</v>
          </cell>
          <cell r="I117">
            <v>262.44720107151238</v>
          </cell>
          <cell r="J117">
            <v>0.37141913557272516</v>
          </cell>
          <cell r="K117">
            <v>2.8118410767296053E-2</v>
          </cell>
          <cell r="L117">
            <v>0.43332232483484601</v>
          </cell>
          <cell r="M117" t="str">
            <v>TD</v>
          </cell>
          <cell r="N117">
            <v>28.017458591248797</v>
          </cell>
          <cell r="O117">
            <v>28.642882758542534</v>
          </cell>
          <cell r="P117">
            <v>0.62542416729373684</v>
          </cell>
          <cell r="Q117">
            <v>2.2322658754248659E-2</v>
          </cell>
          <cell r="R117">
            <v>0.46144073560214205</v>
          </cell>
          <cell r="S117">
            <v>303.11000963123035</v>
          </cell>
          <cell r="T117">
            <v>3.8328401243585426</v>
          </cell>
          <cell r="U117">
            <v>2517.7062131137322</v>
          </cell>
          <cell r="V117">
            <v>8.5931913269964735</v>
          </cell>
          <cell r="W117">
            <v>7.3062456966591878</v>
          </cell>
          <cell r="X117">
            <v>1.1666666666666667</v>
          </cell>
        </row>
        <row r="118">
          <cell r="A118" t="str">
            <v>KÖ13</v>
          </cell>
          <cell r="B118">
            <v>326399</v>
          </cell>
          <cell r="C118">
            <v>326.399</v>
          </cell>
          <cell r="D118">
            <v>380</v>
          </cell>
          <cell r="E118">
            <v>380</v>
          </cell>
          <cell r="F118">
            <v>858.94473684210527</v>
          </cell>
          <cell r="G118">
            <v>200</v>
          </cell>
          <cell r="H118">
            <v>0.25364146072452376</v>
          </cell>
          <cell r="I118">
            <v>777.09018938331235</v>
          </cell>
          <cell r="J118">
            <v>0.24761275704848346</v>
          </cell>
          <cell r="K118">
            <v>6.028703676040306E-3</v>
          </cell>
          <cell r="L118">
            <v>0.47046423839211854</v>
          </cell>
          <cell r="M118" t="str">
            <v>ÁC</v>
          </cell>
          <cell r="N118">
            <v>6.5828805729192004</v>
          </cell>
          <cell r="O118">
            <v>9.4545346182112731</v>
          </cell>
          <cell r="P118">
            <v>2.8716540452920727</v>
          </cell>
          <cell r="Q118">
            <v>0.43623061568298027</v>
          </cell>
          <cell r="R118">
            <v>0.47649294206815884</v>
          </cell>
          <cell r="S118">
            <v>1459.848045086409</v>
          </cell>
          <cell r="T118">
            <v>4.1397258254982114</v>
          </cell>
          <cell r="U118">
            <v>12683.022391300867</v>
          </cell>
          <cell r="V118">
            <v>15.321171679397899</v>
          </cell>
          <cell r="W118">
            <v>7.6879058638943167</v>
          </cell>
          <cell r="X118">
            <v>1.9</v>
          </cell>
        </row>
        <row r="119">
          <cell r="A119" t="str">
            <v>KÖ14</v>
          </cell>
          <cell r="B119">
            <v>14237528</v>
          </cell>
          <cell r="C119">
            <v>14237.528</v>
          </cell>
          <cell r="D119">
            <v>6280</v>
          </cell>
          <cell r="E119">
            <v>6280</v>
          </cell>
          <cell r="F119">
            <v>2267.1222929936307</v>
          </cell>
          <cell r="G119">
            <v>2500</v>
          </cell>
          <cell r="H119">
            <v>3.3581315843175874</v>
          </cell>
          <cell r="I119">
            <v>235.86479228118725</v>
          </cell>
          <cell r="J119">
            <v>3.0951594631060431</v>
          </cell>
          <cell r="K119">
            <v>0.26297212121154406</v>
          </cell>
          <cell r="L119">
            <v>7.7750405713223802</v>
          </cell>
          <cell r="M119" t="str">
            <v>ÁC</v>
          </cell>
          <cell r="N119">
            <v>287.14532359962243</v>
          </cell>
          <cell r="O119">
            <v>300.54491801921642</v>
          </cell>
          <cell r="P119">
            <v>13.399594419593996</v>
          </cell>
          <cell r="Q119">
            <v>4.6664853362813341E-2</v>
          </cell>
          <cell r="R119">
            <v>8.0380126925339237</v>
          </cell>
          <cell r="S119">
            <v>564.56518944397669</v>
          </cell>
          <cell r="T119">
            <v>68.55871256729921</v>
          </cell>
          <cell r="U119">
            <v>4815.3522554827787</v>
          </cell>
          <cell r="V119">
            <v>19.415731440503148</v>
          </cell>
          <cell r="W119">
            <v>7.5293113098688824</v>
          </cell>
          <cell r="X119">
            <v>2.512</v>
          </cell>
        </row>
        <row r="120">
          <cell r="A120" t="str">
            <v>KÖ15</v>
          </cell>
          <cell r="B120">
            <v>1867043</v>
          </cell>
          <cell r="C120">
            <v>1867.0429999999999</v>
          </cell>
          <cell r="D120">
            <v>560</v>
          </cell>
          <cell r="E120">
            <v>560</v>
          </cell>
          <cell r="F120">
            <v>3334.0053571428571</v>
          </cell>
          <cell r="G120">
            <v>250</v>
          </cell>
          <cell r="H120">
            <v>0.34400088345019514</v>
          </cell>
          <cell r="I120">
            <v>184.2490416397454</v>
          </cell>
          <cell r="J120">
            <v>0.30951594631060431</v>
          </cell>
          <cell r="K120">
            <v>3.4484937139590867E-2</v>
          </cell>
          <cell r="L120">
            <v>0.69331571973575357</v>
          </cell>
          <cell r="M120" t="str">
            <v>TD</v>
          </cell>
          <cell r="N120">
            <v>35.732933474559594</v>
          </cell>
          <cell r="O120">
            <v>36.548799714641987</v>
          </cell>
          <cell r="P120">
            <v>0.81586624008239284</v>
          </cell>
          <cell r="Q120">
            <v>2.2832333109825909E-2</v>
          </cell>
          <cell r="R120">
            <v>0.72780065687534445</v>
          </cell>
          <cell r="S120">
            <v>389.81461962865586</v>
          </cell>
          <cell r="T120">
            <v>6.1232643862746423</v>
          </cell>
          <cell r="U120">
            <v>3279.6590042514513</v>
          </cell>
          <cell r="V120">
            <v>16.800141455628488</v>
          </cell>
          <cell r="W120">
            <v>7.4133812307391427</v>
          </cell>
          <cell r="X120">
            <v>2.2400000000000002</v>
          </cell>
        </row>
        <row r="121">
          <cell r="A121" t="str">
            <v>KÖ16</v>
          </cell>
          <cell r="B121">
            <v>89768</v>
          </cell>
          <cell r="C121">
            <v>89.768000000000001</v>
          </cell>
          <cell r="D121">
            <v>240</v>
          </cell>
          <cell r="E121">
            <v>240</v>
          </cell>
          <cell r="F121">
            <v>374.0333333333333</v>
          </cell>
          <cell r="G121">
            <v>160</v>
          </cell>
          <cell r="H121">
            <v>0.19974825199184171</v>
          </cell>
          <cell r="I121">
            <v>2225.1609926905103</v>
          </cell>
          <cell r="J121">
            <v>0.19809020563878674</v>
          </cell>
          <cell r="K121">
            <v>1.658046353054961E-3</v>
          </cell>
          <cell r="L121">
            <v>0.29713530845818009</v>
          </cell>
          <cell r="M121" t="str">
            <v>ÁC</v>
          </cell>
          <cell r="N121">
            <v>1.8104590494144002</v>
          </cell>
          <cell r="O121">
            <v>4.0723427944989714</v>
          </cell>
          <cell r="P121">
            <v>2.261883745084571</v>
          </cell>
          <cell r="Q121">
            <v>1.2493426713054827</v>
          </cell>
          <cell r="R121">
            <v>0.29879335481123509</v>
          </cell>
          <cell r="S121">
            <v>3328.5063141791629</v>
          </cell>
          <cell r="T121">
            <v>2.6126647370344993</v>
          </cell>
          <cell r="U121">
            <v>29104.633466652918</v>
          </cell>
          <cell r="V121">
            <v>12.07978773772302</v>
          </cell>
          <cell r="W121">
            <v>7.7440523524529841</v>
          </cell>
          <cell r="X121">
            <v>1.5</v>
          </cell>
        </row>
        <row r="122">
          <cell r="A122" t="str">
            <v>KÖ17</v>
          </cell>
          <cell r="B122">
            <v>60168</v>
          </cell>
          <cell r="C122">
            <v>60.167999999999999</v>
          </cell>
          <cell r="D122">
            <v>390</v>
          </cell>
          <cell r="E122">
            <v>390</v>
          </cell>
          <cell r="F122">
            <v>154.27692307692305</v>
          </cell>
          <cell r="G122">
            <v>400</v>
          </cell>
          <cell r="H122">
            <v>0.49633683809851098</v>
          </cell>
          <cell r="I122">
            <v>8249.1829227913677</v>
          </cell>
          <cell r="J122">
            <v>0.49522551409696691</v>
          </cell>
          <cell r="K122">
            <v>1.1113240015441013E-3</v>
          </cell>
          <cell r="L122">
            <v>0.4828448762445427</v>
          </cell>
          <cell r="M122" t="str">
            <v>ÁC</v>
          </cell>
          <cell r="N122">
            <v>1.2134803057343999</v>
          </cell>
          <cell r="O122">
            <v>5.2191156416564262</v>
          </cell>
          <cell r="P122">
            <v>4.005635335922026</v>
          </cell>
          <cell r="Q122">
            <v>3.3009479568750066</v>
          </cell>
          <cell r="R122">
            <v>0.48395620024608682</v>
          </cell>
          <cell r="S122">
            <v>8043.4151084644136</v>
          </cell>
          <cell r="T122">
            <v>4.2441817562816562</v>
          </cell>
          <cell r="U122">
            <v>70538.853814015034</v>
          </cell>
          <cell r="V122">
            <v>7.551010987903517</v>
          </cell>
          <cell r="W122">
            <v>7.7697641937917794</v>
          </cell>
          <cell r="X122">
            <v>0.97499999999999998</v>
          </cell>
        </row>
        <row r="123">
          <cell r="B123">
            <v>37427444</v>
          </cell>
          <cell r="C123">
            <v>37427.443999999996</v>
          </cell>
          <cell r="D123">
            <v>15920</v>
          </cell>
          <cell r="E123">
            <v>15920</v>
          </cell>
          <cell r="F123">
            <v>2350.9701005025122</v>
          </cell>
          <cell r="G123">
            <v>10560</v>
          </cell>
          <cell r="H123">
            <v>13.765251551711312</v>
          </cell>
          <cell r="I123">
            <v>367.78497488931686</v>
          </cell>
          <cell r="J123">
            <v>13.073953572159926</v>
          </cell>
          <cell r="K123">
            <v>0.6912979795513855</v>
          </cell>
          <cell r="L123">
            <v>0</v>
          </cell>
          <cell r="N123">
            <v>742.02720440598705</v>
          </cell>
          <cell r="O123">
            <v>783.67169154257363</v>
          </cell>
          <cell r="P123">
            <v>41.644487136586577</v>
          </cell>
          <cell r="Q123">
            <v>5.6122588079400737E-2</v>
          </cell>
          <cell r="R123">
            <v>20.401273440610669</v>
          </cell>
          <cell r="S123">
            <v>545.08861039537385</v>
          </cell>
          <cell r="T123">
            <v>173.82030050946256</v>
          </cell>
          <cell r="U123">
            <v>4644.1937234469597</v>
          </cell>
          <cell r="V123">
            <v>11.627469963514979</v>
          </cell>
          <cell r="W123">
            <v>7.5200711129853666</v>
          </cell>
        </row>
        <row r="124">
          <cell r="B124" t="str">
            <v>DDGÁZ</v>
          </cell>
          <cell r="C124" t="str">
            <v>DDGÁZ</v>
          </cell>
          <cell r="D124" t="str">
            <v>m3/h</v>
          </cell>
        </row>
        <row r="125">
          <cell r="A125" t="str">
            <v>DD1</v>
          </cell>
          <cell r="B125">
            <v>1896229</v>
          </cell>
          <cell r="C125">
            <v>1896.229</v>
          </cell>
          <cell r="D125">
            <v>916</v>
          </cell>
          <cell r="E125">
            <v>916</v>
          </cell>
          <cell r="F125">
            <v>2070.1189956331878</v>
          </cell>
          <cell r="G125">
            <v>650</v>
          </cell>
          <cell r="H125">
            <v>0.83976547317389161</v>
          </cell>
          <cell r="I125">
            <v>442.86079011231851</v>
          </cell>
          <cell r="J125">
            <v>0.80474146040757122</v>
          </cell>
          <cell r="K125">
            <v>3.5024012766320459E-2</v>
          </cell>
          <cell r="L125">
            <v>1.1340664272820542</v>
          </cell>
          <cell r="M125" t="str">
            <v>ÁC</v>
          </cell>
          <cell r="N125">
            <v>38.243527234783201</v>
          </cell>
          <cell r="O125">
            <v>40.89297380771167</v>
          </cell>
          <cell r="P125">
            <v>2.6494465729284684</v>
          </cell>
          <cell r="Q125">
            <v>6.9278300525552616E-2</v>
          </cell>
          <cell r="R125">
            <v>1.1690904400483746</v>
          </cell>
          <cell r="S125">
            <v>616.53441649103286</v>
          </cell>
          <cell r="T125">
            <v>9.9970206118237108</v>
          </cell>
          <cell r="U125">
            <v>5272.0534343814543</v>
          </cell>
          <cell r="V125">
            <v>10.904538744656881</v>
          </cell>
          <cell r="W125">
            <v>7.5511097083387781</v>
          </cell>
          <cell r="X125">
            <v>1.4092307692307693</v>
          </cell>
        </row>
        <row r="126">
          <cell r="A126" t="str">
            <v>DD2</v>
          </cell>
          <cell r="B126">
            <v>313919</v>
          </cell>
          <cell r="C126">
            <v>313.91899999999998</v>
          </cell>
          <cell r="D126">
            <v>147</v>
          </cell>
          <cell r="E126">
            <v>147</v>
          </cell>
          <cell r="F126">
            <v>2135.5034013605441</v>
          </cell>
          <cell r="G126">
            <v>200</v>
          </cell>
          <cell r="H126">
            <v>0.25341095076010295</v>
          </cell>
          <cell r="I126">
            <v>807.2494839754936</v>
          </cell>
          <cell r="J126">
            <v>0.24761275704848346</v>
          </cell>
          <cell r="K126">
            <v>5.7981937116195108E-3</v>
          </cell>
          <cell r="L126">
            <v>0.18199537643063535</v>
          </cell>
          <cell r="M126" t="str">
            <v>ÁC</v>
          </cell>
          <cell r="N126">
            <v>6.3311814269352</v>
          </cell>
          <cell r="O126">
            <v>6.7193488979857676</v>
          </cell>
          <cell r="P126">
            <v>0.38816747105056759</v>
          </cell>
          <cell r="Q126">
            <v>6.1310432425638384E-2</v>
          </cell>
          <cell r="R126">
            <v>0.18779357014225484</v>
          </cell>
          <cell r="S126">
            <v>598.22301339598698</v>
          </cell>
          <cell r="T126">
            <v>1.6044821903699857</v>
          </cell>
          <cell r="U126">
            <v>5111.1343702355889</v>
          </cell>
          <cell r="V126">
            <v>5.3315424434396448</v>
          </cell>
          <cell r="W126">
            <v>7.5438611617776914</v>
          </cell>
          <cell r="X126">
            <v>0.73499999999999999</v>
          </cell>
        </row>
        <row r="127">
          <cell r="A127" t="str">
            <v>DD3</v>
          </cell>
          <cell r="B127">
            <v>349412</v>
          </cell>
          <cell r="C127">
            <v>349.41199999999998</v>
          </cell>
          <cell r="D127">
            <v>450</v>
          </cell>
          <cell r="E127">
            <v>450</v>
          </cell>
          <cell r="F127">
            <v>776.4711111111111</v>
          </cell>
          <cell r="G127">
            <v>250</v>
          </cell>
          <cell r="H127">
            <v>0.31596970814459457</v>
          </cell>
          <cell r="I127">
            <v>904.28980156547163</v>
          </cell>
          <cell r="J127">
            <v>0.30951594631060431</v>
          </cell>
          <cell r="K127">
            <v>6.4537618339902854E-3</v>
          </cell>
          <cell r="L127">
            <v>0.55712870335908771</v>
          </cell>
          <cell r="M127" t="str">
            <v>ÁC</v>
          </cell>
          <cell r="N127">
            <v>7.0470113779296</v>
          </cell>
          <cell r="O127">
            <v>10.590587516629027</v>
          </cell>
          <cell r="P127">
            <v>3.5435761386994269</v>
          </cell>
          <cell r="Q127">
            <v>0.50284807965508405</v>
          </cell>
          <cell r="R127">
            <v>0.56358246519307809</v>
          </cell>
          <cell r="S127">
            <v>1612.9453630472854</v>
          </cell>
          <cell r="T127">
            <v>4.9017013267166289</v>
          </cell>
          <cell r="U127">
            <v>14028.428693681468</v>
          </cell>
          <cell r="V127">
            <v>14.513200159280789</v>
          </cell>
          <cell r="W127">
            <v>7.6973985697680494</v>
          </cell>
          <cell r="X127">
            <v>1.8</v>
          </cell>
        </row>
        <row r="128">
          <cell r="A128" t="str">
            <v>DD4</v>
          </cell>
          <cell r="B128">
            <v>439035</v>
          </cell>
          <cell r="C128">
            <v>439.03500000000003</v>
          </cell>
          <cell r="D128">
            <v>820</v>
          </cell>
          <cell r="E128">
            <v>820</v>
          </cell>
          <cell r="F128">
            <v>535.40853658536594</v>
          </cell>
          <cell r="G128">
            <v>250</v>
          </cell>
          <cell r="H128">
            <v>0.31762507629694114</v>
          </cell>
          <cell r="I128">
            <v>723.46185679260452</v>
          </cell>
          <cell r="J128">
            <v>0.30951594631060431</v>
          </cell>
          <cell r="K128">
            <v>8.109129986336833E-3</v>
          </cell>
          <cell r="L128">
            <v>1.0152123038987819</v>
          </cell>
          <cell r="M128" t="str">
            <v>ÁC</v>
          </cell>
          <cell r="N128">
            <v>8.8545460382280012</v>
          </cell>
          <cell r="O128">
            <v>16.073017478115766</v>
          </cell>
          <cell r="P128">
            <v>7.2184714398877645</v>
          </cell>
          <cell r="Q128">
            <v>0.81522772694650159</v>
          </cell>
          <cell r="R128">
            <v>1.0233214338851189</v>
          </cell>
          <cell r="S128">
            <v>2330.8424929336361</v>
          </cell>
          <cell r="T128">
            <v>8.9287636977981162</v>
          </cell>
          <cell r="U128">
            <v>20337.248050378934</v>
          </cell>
          <cell r="V128">
            <v>27.111016302285901</v>
          </cell>
          <cell r="W128">
            <v>7.7252777105423984</v>
          </cell>
          <cell r="X128">
            <v>3.28</v>
          </cell>
        </row>
        <row r="129">
          <cell r="A129" t="str">
            <v>DD5</v>
          </cell>
          <cell r="B129">
            <v>21429210</v>
          </cell>
          <cell r="C129">
            <v>21429.21</v>
          </cell>
          <cell r="D129">
            <v>7190</v>
          </cell>
          <cell r="E129">
            <v>7190</v>
          </cell>
          <cell r="F129">
            <v>2980.4186369958275</v>
          </cell>
          <cell r="G129">
            <v>1600</v>
          </cell>
          <cell r="H129">
            <v>2.3767070591655712</v>
          </cell>
          <cell r="I129">
            <v>110.90969098560197</v>
          </cell>
          <cell r="J129">
            <v>1.9809020563878676</v>
          </cell>
          <cell r="K129">
            <v>0.39580500277770364</v>
          </cell>
          <cell r="L129">
            <v>8.9016786158929797</v>
          </cell>
          <cell r="M129" t="str">
            <v>TD</v>
          </cell>
          <cell r="N129">
            <v>418.12917312181202</v>
          </cell>
          <cell r="O129">
            <v>427.77817048638457</v>
          </cell>
          <cell r="P129">
            <v>9.6489973645725513</v>
          </cell>
          <cell r="Q129">
            <v>2.3076594470870626E-2</v>
          </cell>
          <cell r="R129">
            <v>9.2974836186706842</v>
          </cell>
          <cell r="S129">
            <v>433.86963955603983</v>
          </cell>
          <cell r="T129">
            <v>78.576858647926386</v>
          </cell>
          <cell r="U129">
            <v>3666.8107992747468</v>
          </cell>
          <cell r="V129">
            <v>32.06122996727818</v>
          </cell>
          <cell r="W129">
            <v>7.451411357169027</v>
          </cell>
          <cell r="X129">
            <v>4.4937500000000004</v>
          </cell>
        </row>
        <row r="130">
          <cell r="A130" t="str">
            <v>DD6</v>
          </cell>
          <cell r="B130">
            <v>526920</v>
          </cell>
          <cell r="C130">
            <v>526.91999999999996</v>
          </cell>
          <cell r="D130">
            <v>287</v>
          </cell>
          <cell r="E130">
            <v>287</v>
          </cell>
          <cell r="F130">
            <v>1835.9581881533099</v>
          </cell>
          <cell r="G130">
            <v>250</v>
          </cell>
          <cell r="H130">
            <v>0.31924834298148613</v>
          </cell>
          <cell r="I130">
            <v>605.87630566591918</v>
          </cell>
          <cell r="J130">
            <v>0.30951594631060431</v>
          </cell>
          <cell r="K130">
            <v>9.7323966708818283E-3</v>
          </cell>
          <cell r="L130">
            <v>0.35532430636457374</v>
          </cell>
          <cell r="M130" t="str">
            <v>ÁC</v>
          </cell>
          <cell r="N130">
            <v>10.627028365536001</v>
          </cell>
          <cell r="O130">
            <v>11.715971965290324</v>
          </cell>
          <cell r="P130">
            <v>1.0889435997543231</v>
          </cell>
          <cell r="Q130">
            <v>0.10246924749780684</v>
          </cell>
          <cell r="R130">
            <v>0.36505670303545557</v>
          </cell>
          <cell r="S130">
            <v>692.81238714692097</v>
          </cell>
          <cell r="T130">
            <v>3.1311577100772903</v>
          </cell>
          <cell r="U130">
            <v>5942.3777994331031</v>
          </cell>
          <cell r="V130">
            <v>8.8079059105997395</v>
          </cell>
          <cell r="W130">
            <v>7.5771818022834161</v>
          </cell>
          <cell r="X130">
            <v>1.1479999999999999</v>
          </cell>
        </row>
        <row r="131">
          <cell r="A131" t="str">
            <v>DD7</v>
          </cell>
          <cell r="B131">
            <v>287567</v>
          </cell>
          <cell r="C131">
            <v>287.56700000000001</v>
          </cell>
          <cell r="D131">
            <v>106</v>
          </cell>
          <cell r="E131">
            <v>106</v>
          </cell>
          <cell r="F131">
            <v>2712.8962264150946</v>
          </cell>
          <cell r="G131">
            <v>40</v>
          </cell>
          <cell r="H131">
            <v>5.4834014465673826E-2</v>
          </cell>
          <cell r="I131">
            <v>190.68256950788452</v>
          </cell>
          <cell r="J131">
            <v>4.9522551409696684E-2</v>
          </cell>
          <cell r="K131">
            <v>5.3114630559771402E-3</v>
          </cell>
          <cell r="L131">
            <v>0.13123476123569622</v>
          </cell>
          <cell r="M131" t="str">
            <v>TD</v>
          </cell>
          <cell r="N131">
            <v>5.7108622689323996</v>
          </cell>
          <cell r="O131">
            <v>5.4426978172128369</v>
          </cell>
          <cell r="P131">
            <v>-0.26816445171956271</v>
          </cell>
          <cell r="Q131">
            <v>-4.6956911074252483E-2</v>
          </cell>
          <cell r="R131">
            <v>0.13654622429167335</v>
          </cell>
          <cell r="S131">
            <v>474.83273216910612</v>
          </cell>
          <cell r="T131">
            <v>1.1579722069646174</v>
          </cell>
          <cell r="U131">
            <v>4026.7909981486655</v>
          </cell>
          <cell r="V131">
            <v>20.117771847427104</v>
          </cell>
          <cell r="W131">
            <v>7.4804410592203467</v>
          </cell>
          <cell r="X131">
            <v>2.65</v>
          </cell>
        </row>
        <row r="132">
          <cell r="A132" t="str">
            <v>DD8</v>
          </cell>
          <cell r="B132">
            <v>94007</v>
          </cell>
          <cell r="C132">
            <v>94.007000000000005</v>
          </cell>
          <cell r="D132">
            <v>70</v>
          </cell>
          <cell r="E132">
            <v>70</v>
          </cell>
          <cell r="F132">
            <v>1342.957142857143</v>
          </cell>
          <cell r="G132">
            <v>130</v>
          </cell>
          <cell r="H132">
            <v>0.16268463424700347</v>
          </cell>
          <cell r="I132">
            <v>1730.558726977815</v>
          </cell>
          <cell r="J132">
            <v>0.16094829208151423</v>
          </cell>
          <cell r="K132">
            <v>1.7363421654892359E-3</v>
          </cell>
          <cell r="L132">
            <v>8.6664464966969196E-2</v>
          </cell>
          <cell r="M132" t="str">
            <v>ÁC</v>
          </cell>
          <cell r="N132">
            <v>1.8959520526056002</v>
          </cell>
          <cell r="O132">
            <v>2.2944561270428747</v>
          </cell>
          <cell r="P132">
            <v>0.39850407443727454</v>
          </cell>
          <cell r="Q132">
            <v>0.21018678921210676</v>
          </cell>
          <cell r="R132">
            <v>8.8400807132458431E-2</v>
          </cell>
          <cell r="S132">
            <v>940.36409131722564</v>
          </cell>
          <cell r="T132">
            <v>0.76313390444704288</v>
          </cell>
          <cell r="U132">
            <v>8117.8412718951013</v>
          </cell>
          <cell r="V132">
            <v>3.690878815809854</v>
          </cell>
          <cell r="W132">
            <v>7.6326576555299379</v>
          </cell>
          <cell r="X132">
            <v>0.53846153846153844</v>
          </cell>
        </row>
        <row r="133">
          <cell r="A133" t="str">
            <v>DD9</v>
          </cell>
          <cell r="B133">
            <v>240449</v>
          </cell>
          <cell r="C133">
            <v>240.44900000000001</v>
          </cell>
          <cell r="D133">
            <v>70</v>
          </cell>
          <cell r="E133">
            <v>70</v>
          </cell>
          <cell r="F133">
            <v>3434.9857142857145</v>
          </cell>
          <cell r="G133">
            <v>260</v>
          </cell>
          <cell r="H133">
            <v>0.32633776128121883</v>
          </cell>
          <cell r="I133">
            <v>1357.201574060274</v>
          </cell>
          <cell r="J133">
            <v>0.32189658416302847</v>
          </cell>
          <cell r="K133">
            <v>4.4411771181903604E-3</v>
          </cell>
          <cell r="L133">
            <v>8.6664464966969196E-2</v>
          </cell>
          <cell r="M133" t="str">
            <v>TD</v>
          </cell>
          <cell r="N133">
            <v>4.5796578327828001</v>
          </cell>
          <cell r="O133">
            <v>4.6839381340620605</v>
          </cell>
          <cell r="P133">
            <v>0.10428030127926036</v>
          </cell>
          <cell r="Q133">
            <v>2.277032588172534E-2</v>
          </cell>
          <cell r="R133">
            <v>9.1105642085159561E-2</v>
          </cell>
          <cell r="S133">
            <v>378.89798703741565</v>
          </cell>
          <cell r="T133">
            <v>0.76552338645406204</v>
          </cell>
          <cell r="U133">
            <v>3183.7245588630522</v>
          </cell>
          <cell r="V133">
            <v>1.3458008152307532</v>
          </cell>
          <cell r="W133">
            <v>7.4025903218869935</v>
          </cell>
          <cell r="X133">
            <v>0.26923076923076922</v>
          </cell>
        </row>
        <row r="134">
          <cell r="A134" t="str">
            <v>DD10</v>
          </cell>
          <cell r="B134">
            <v>24843</v>
          </cell>
          <cell r="C134">
            <v>24.843</v>
          </cell>
          <cell r="D134">
            <v>25</v>
          </cell>
          <cell r="E134">
            <v>25</v>
          </cell>
          <cell r="F134">
            <v>993.72</v>
          </cell>
          <cell r="G134">
            <v>65</v>
          </cell>
          <cell r="H134">
            <v>8.093300493868226E-2</v>
          </cell>
          <cell r="I134">
            <v>3257.7790499811722</v>
          </cell>
          <cell r="J134">
            <v>8.0474146040757116E-2</v>
          </cell>
          <cell r="K134">
            <v>4.5885889792514475E-4</v>
          </cell>
          <cell r="L134">
            <v>3.0951594631060432E-2</v>
          </cell>
          <cell r="M134" t="str">
            <v>ÁC</v>
          </cell>
          <cell r="N134">
            <v>0.50103861247439996</v>
          </cell>
          <cell r="O134">
            <v>0.48981049255620518</v>
          </cell>
          <cell r="P134">
            <v>-1.1228119918194779E-2</v>
          </cell>
          <cell r="Q134">
            <v>-2.2409689869497762E-2</v>
          </cell>
          <cell r="R134">
            <v>3.1410453528985575E-2</v>
          </cell>
          <cell r="S134">
            <v>1264.3583113547306</v>
          </cell>
          <cell r="T134">
            <v>0.27240536117712388</v>
          </cell>
          <cell r="U134">
            <v>10965.075118831217</v>
          </cell>
          <cell r="V134">
            <v>2.3658130126702694</v>
          </cell>
          <cell r="W134">
            <v>7.6724427880593389</v>
          </cell>
          <cell r="X134">
            <v>0.38461538461538464</v>
          </cell>
        </row>
        <row r="135">
          <cell r="A135" t="str">
            <v>DD11</v>
          </cell>
          <cell r="B135">
            <v>2254560</v>
          </cell>
          <cell r="C135">
            <v>2254.56</v>
          </cell>
          <cell r="D135">
            <v>1800</v>
          </cell>
          <cell r="E135">
            <v>1800</v>
          </cell>
          <cell r="F135">
            <v>1252.5333333333333</v>
          </cell>
          <cell r="G135">
            <v>500</v>
          </cell>
          <cell r="H135">
            <v>0.6606744042706113</v>
          </cell>
          <cell r="I135">
            <v>293.03917583502385</v>
          </cell>
          <cell r="J135">
            <v>0.61903189262120861</v>
          </cell>
          <cell r="K135">
            <v>4.1642511649402816E-2</v>
          </cell>
          <cell r="L135">
            <v>2.2285148134363508</v>
          </cell>
          <cell r="M135" t="str">
            <v>ÁC</v>
          </cell>
          <cell r="N135">
            <v>45.470418795648001</v>
          </cell>
          <cell r="O135">
            <v>56.344512325969163</v>
          </cell>
          <cell r="P135">
            <v>10.874093530321161</v>
          </cell>
          <cell r="Q135">
            <v>0.23914654446424244</v>
          </cell>
          <cell r="R135">
            <v>2.2701573250857536</v>
          </cell>
          <cell r="S135">
            <v>1006.9181237517536</v>
          </cell>
          <cell r="T135">
            <v>19.620787469125968</v>
          </cell>
          <cell r="U135">
            <v>8702.7124889672341</v>
          </cell>
          <cell r="V135">
            <v>28.698119591582238</v>
          </cell>
          <cell r="W135">
            <v>7.6429197008999399</v>
          </cell>
          <cell r="X135">
            <v>3.6</v>
          </cell>
        </row>
        <row r="136">
          <cell r="A136" t="str">
            <v>DD12</v>
          </cell>
          <cell r="B136">
            <v>364173</v>
          </cell>
          <cell r="C136">
            <v>364.173</v>
          </cell>
          <cell r="D136">
            <v>196</v>
          </cell>
          <cell r="E136">
            <v>196</v>
          </cell>
          <cell r="F136">
            <v>1858.0255102040817</v>
          </cell>
          <cell r="G136">
            <v>400</v>
          </cell>
          <cell r="H136">
            <v>0.50195191676307371</v>
          </cell>
          <cell r="I136">
            <v>1378.3336951478382</v>
          </cell>
          <cell r="J136">
            <v>0.49522551409696691</v>
          </cell>
          <cell r="K136">
            <v>6.7264026661069008E-3</v>
          </cell>
          <cell r="L136">
            <v>0.24266050190751376</v>
          </cell>
          <cell r="M136" t="str">
            <v>ÁC</v>
          </cell>
          <cell r="N136">
            <v>7.3447141899384008</v>
          </cell>
          <cell r="O136">
            <v>8.0717254372745941</v>
          </cell>
          <cell r="P136">
            <v>0.72701124733619338</v>
          </cell>
          <cell r="Q136">
            <v>9.8984280195971941E-2</v>
          </cell>
          <cell r="R136">
            <v>0.24938690457362067</v>
          </cell>
          <cell r="S136">
            <v>684.80338897617526</v>
          </cell>
          <cell r="T136">
            <v>2.1384221807332748</v>
          </cell>
          <cell r="U136">
            <v>5871.9953998052424</v>
          </cell>
          <cell r="V136">
            <v>3.2602131983542781</v>
          </cell>
          <cell r="W136">
            <v>7.574717202530568</v>
          </cell>
          <cell r="X136">
            <v>0.49</v>
          </cell>
        </row>
        <row r="137">
          <cell r="A137" t="str">
            <v>DD13</v>
          </cell>
          <cell r="B137">
            <v>287913</v>
          </cell>
          <cell r="C137">
            <v>287.91300000000001</v>
          </cell>
          <cell r="D137">
            <v>1100</v>
          </cell>
          <cell r="E137">
            <v>1100</v>
          </cell>
          <cell r="F137">
            <v>261.73909090909092</v>
          </cell>
          <cell r="G137">
            <v>1000</v>
          </cell>
          <cell r="H137">
            <v>1.2433816390393952</v>
          </cell>
          <cell r="I137">
            <v>4318.6019354436758</v>
          </cell>
          <cell r="J137">
            <v>1.2380637852424172</v>
          </cell>
          <cell r="K137">
            <v>5.317853796977909E-3</v>
          </cell>
          <cell r="L137">
            <v>1.3618701637666588</v>
          </cell>
          <cell r="M137" t="str">
            <v>ÁC</v>
          </cell>
          <cell r="N137">
            <v>5.8066871969304001</v>
          </cell>
          <cell r="O137">
            <v>16.649379018012013</v>
          </cell>
          <cell r="P137">
            <v>10.842691821081612</v>
          </cell>
          <cell r="Q137">
            <v>1.8672767196437592</v>
          </cell>
          <cell r="R137">
            <v>1.3671880175636368</v>
          </cell>
          <cell r="S137">
            <v>4748.6150940167236</v>
          </cell>
          <cell r="T137">
            <v>11.972697852618012</v>
          </cell>
          <cell r="U137">
            <v>41584.429506892746</v>
          </cell>
          <cell r="V137">
            <v>8.6291415899207049</v>
          </cell>
          <cell r="W137">
            <v>7.7571699713647693</v>
          </cell>
          <cell r="X137">
            <v>1.1000000000000001</v>
          </cell>
        </row>
        <row r="138">
          <cell r="A138" t="str">
            <v>DD14</v>
          </cell>
          <cell r="B138">
            <v>199139</v>
          </cell>
          <cell r="C138">
            <v>199.13900000000001</v>
          </cell>
          <cell r="D138">
            <v>103</v>
          </cell>
          <cell r="E138">
            <v>103</v>
          </cell>
          <cell r="F138">
            <v>1933.3883495145633</v>
          </cell>
          <cell r="G138">
            <v>150</v>
          </cell>
          <cell r="H138">
            <v>0.18938773475790044</v>
          </cell>
          <cell r="I138">
            <v>951.03287029612704</v>
          </cell>
          <cell r="J138">
            <v>0.18570956778636258</v>
          </cell>
          <cell r="K138">
            <v>3.6781669715378741E-3</v>
          </cell>
          <cell r="L138">
            <v>0.12752056987996896</v>
          </cell>
          <cell r="M138" t="str">
            <v>ÁC</v>
          </cell>
          <cell r="N138">
            <v>4.0162753391112007</v>
          </cell>
          <cell r="O138">
            <v>4.3684320713348477</v>
          </cell>
          <cell r="P138">
            <v>0.35215673222364696</v>
          </cell>
          <cell r="Q138">
            <v>8.768241778502639E-2</v>
          </cell>
          <cell r="R138">
            <v>0.13119873685150685</v>
          </cell>
          <cell r="S138">
            <v>658.8299471801447</v>
          </cell>
          <cell r="T138">
            <v>1.1238893345993348</v>
          </cell>
          <cell r="U138">
            <v>5643.7429865537879</v>
          </cell>
          <cell r="V138">
            <v>4.934330098176809</v>
          </cell>
          <cell r="W138">
            <v>7.5663121579544903</v>
          </cell>
          <cell r="X138">
            <v>0.68666666666666665</v>
          </cell>
        </row>
        <row r="139">
          <cell r="A139" t="str">
            <v>DD15</v>
          </cell>
          <cell r="B139">
            <v>2897091</v>
          </cell>
          <cell r="C139">
            <v>2897.0909999999999</v>
          </cell>
          <cell r="D139">
            <v>1500</v>
          </cell>
          <cell r="E139">
            <v>1500</v>
          </cell>
          <cell r="F139">
            <v>1931.3939999999998</v>
          </cell>
          <cell r="G139">
            <v>1000</v>
          </cell>
          <cell r="H139">
            <v>1.291574069163395</v>
          </cell>
          <cell r="I139">
            <v>445.8175698186198</v>
          </cell>
          <cell r="J139">
            <v>1.2380637852424172</v>
          </cell>
          <cell r="K139">
            <v>5.3510283920977966E-2</v>
          </cell>
          <cell r="L139">
            <v>1.8570956778636258</v>
          </cell>
          <cell r="M139" t="str">
            <v>ÁC</v>
          </cell>
          <cell r="N139">
            <v>58.429113023872802</v>
          </cell>
          <cell r="O139">
            <v>63.569130332208118</v>
          </cell>
          <cell r="P139">
            <v>5.1400173083353167</v>
          </cell>
          <cell r="Q139">
            <v>8.7970140950714537E-2</v>
          </cell>
          <cell r="R139">
            <v>1.9106059617846038</v>
          </cell>
          <cell r="S139">
            <v>659.4911798713274</v>
          </cell>
          <cell r="T139">
            <v>16.367271594332209</v>
          </cell>
          <cell r="U139">
            <v>5649.5538436080224</v>
          </cell>
          <cell r="V139">
            <v>11.672344533003791</v>
          </cell>
          <cell r="W139">
            <v>7.5665343465401627</v>
          </cell>
          <cell r="X139">
            <v>1.5</v>
          </cell>
        </row>
        <row r="140">
          <cell r="A140" t="str">
            <v>DD16</v>
          </cell>
          <cell r="B140">
            <v>95200</v>
          </cell>
          <cell r="C140">
            <v>95.2</v>
          </cell>
          <cell r="D140">
            <v>73</v>
          </cell>
          <cell r="E140">
            <v>73</v>
          </cell>
          <cell r="F140">
            <v>1304.1095890410959</v>
          </cell>
          <cell r="G140">
            <v>150</v>
          </cell>
          <cell r="H140">
            <v>0.18746794507905967</v>
          </cell>
          <cell r="I140">
            <v>1969.201103771635</v>
          </cell>
          <cell r="J140">
            <v>0.18570956778636258</v>
          </cell>
          <cell r="K140">
            <v>1.758377292697089E-3</v>
          </cell>
          <cell r="L140">
            <v>9.0378656322696468E-2</v>
          </cell>
          <cell r="M140" t="str">
            <v>ÁC</v>
          </cell>
          <cell r="N140">
            <v>1.92001271616</v>
          </cell>
          <cell r="O140">
            <v>2.3465172814125079</v>
          </cell>
          <cell r="P140">
            <v>0.42650456525250791</v>
          </cell>
          <cell r="Q140">
            <v>0.22213632319347942</v>
          </cell>
          <cell r="R140">
            <v>9.2137033615393549E-2</v>
          </cell>
          <cell r="S140">
            <v>967.82598335497426</v>
          </cell>
          <cell r="T140">
            <v>0.79579337052941257</v>
          </cell>
          <cell r="U140">
            <v>8359.1740601829042</v>
          </cell>
          <cell r="V140">
            <v>3.2449570255533962</v>
          </cell>
          <cell r="W140">
            <v>7.6370630711998242</v>
          </cell>
          <cell r="X140">
            <v>0.48666666666666669</v>
          </cell>
        </row>
        <row r="141">
          <cell r="A141" t="str">
            <v>DD17</v>
          </cell>
          <cell r="B141">
            <v>189785</v>
          </cell>
          <cell r="C141">
            <v>189.785</v>
          </cell>
          <cell r="D141">
            <v>98</v>
          </cell>
          <cell r="E141">
            <v>98</v>
          </cell>
          <cell r="F141">
            <v>1936.5816326530612</v>
          </cell>
          <cell r="G141">
            <v>150</v>
          </cell>
          <cell r="H141">
            <v>0.18921496310668315</v>
          </cell>
          <cell r="I141">
            <v>996.99640702206784</v>
          </cell>
          <cell r="J141">
            <v>0.18570956778636258</v>
          </cell>
          <cell r="K141">
            <v>3.5053953203205571E-3</v>
          </cell>
          <cell r="L141">
            <v>0.12133025095375688</v>
          </cell>
          <cell r="M141" t="str">
            <v>ÁC</v>
          </cell>
          <cell r="N141">
            <v>3.8276219888280001</v>
          </cell>
          <cell r="O141">
            <v>4.1614785066696731</v>
          </cell>
          <cell r="P141">
            <v>0.33385651784167303</v>
          </cell>
          <cell r="Q141">
            <v>8.7222959533655109E-2</v>
          </cell>
          <cell r="R141">
            <v>0.12483564627407745</v>
          </cell>
          <cell r="S141">
            <v>657.77404048832864</v>
          </cell>
          <cell r="T141">
            <v>1.0693367061546697</v>
          </cell>
          <cell r="U141">
            <v>5634.4637677090905</v>
          </cell>
          <cell r="V141">
            <v>4.651438388367608</v>
          </cell>
          <cell r="W141">
            <v>7.5659564240724499</v>
          </cell>
          <cell r="X141">
            <v>0.65333333333333332</v>
          </cell>
        </row>
        <row r="142">
          <cell r="A142" t="str">
            <v>DD18</v>
          </cell>
          <cell r="B142">
            <v>177119</v>
          </cell>
          <cell r="C142">
            <v>177.119</v>
          </cell>
          <cell r="D142">
            <v>136</v>
          </cell>
          <cell r="E142">
            <v>136</v>
          </cell>
          <cell r="F142">
            <v>1302.3455882352941</v>
          </cell>
          <cell r="G142">
            <v>200</v>
          </cell>
          <cell r="H142">
            <v>0.25088420691933655</v>
          </cell>
          <cell r="I142">
            <v>1416.4725801259974</v>
          </cell>
          <cell r="J142">
            <v>0.24761275704848346</v>
          </cell>
          <cell r="K142">
            <v>3.2714498708531058E-3</v>
          </cell>
          <cell r="L142">
            <v>0.16837667479296875</v>
          </cell>
          <cell r="M142" t="str">
            <v>ÁC</v>
          </cell>
          <cell r="N142">
            <v>3.5721715574951998</v>
          </cell>
          <cell r="O142">
            <v>4.3676793438215764</v>
          </cell>
          <cell r="P142">
            <v>0.79550778632637664</v>
          </cell>
          <cell r="Q142">
            <v>0.22269585139527437</v>
          </cell>
          <cell r="R142">
            <v>0.17164812466382187</v>
          </cell>
          <cell r="S142">
            <v>969.11186639390382</v>
          </cell>
          <cell r="T142">
            <v>1.4825700360798217</v>
          </cell>
          <cell r="U142">
            <v>8370.47429174635</v>
          </cell>
          <cell r="V142">
            <v>4.9093796866874637</v>
          </cell>
          <cell r="W142">
            <v>7.6372632324616472</v>
          </cell>
          <cell r="X142">
            <v>0.68</v>
          </cell>
        </row>
        <row r="143">
          <cell r="A143" t="str">
            <v>DD19</v>
          </cell>
          <cell r="B143">
            <v>107339</v>
          </cell>
          <cell r="C143">
            <v>107.339</v>
          </cell>
          <cell r="D143">
            <v>48</v>
          </cell>
          <cell r="E143">
            <v>48</v>
          </cell>
          <cell r="F143">
            <v>2236.2291666666665</v>
          </cell>
          <cell r="G143">
            <v>50</v>
          </cell>
          <cell r="H143">
            <v>6.388577812998654E-2</v>
          </cell>
          <cell r="I143">
            <v>595.17769058763861</v>
          </cell>
          <cell r="J143">
            <v>6.1903189262120864E-2</v>
          </cell>
          <cell r="K143">
            <v>1.9825888678656808E-3</v>
          </cell>
          <cell r="L143">
            <v>5.9427061691636023E-2</v>
          </cell>
          <cell r="M143" t="str">
            <v>ÁC</v>
          </cell>
          <cell r="N143">
            <v>2.1648345056711999</v>
          </cell>
          <cell r="O143">
            <v>2.042015929557317</v>
          </cell>
          <cell r="P143">
            <v>-0.12281857611388292</v>
          </cell>
          <cell r="Q143">
            <v>-5.6733471215529852E-2</v>
          </cell>
          <cell r="R143">
            <v>6.1409650559501698E-2</v>
          </cell>
          <cell r="S143">
            <v>572.1093969526612</v>
          </cell>
          <cell r="T143">
            <v>0.52399144158882993</v>
          </cell>
          <cell r="U143">
            <v>4881.6501140203463</v>
          </cell>
          <cell r="V143">
            <v>7.2020045294381436</v>
          </cell>
          <cell r="W143">
            <v>7.5327214340866266</v>
          </cell>
          <cell r="X143">
            <v>0.96</v>
          </cell>
        </row>
        <row r="144">
          <cell r="A144" t="str">
            <v>DD20</v>
          </cell>
          <cell r="B144">
            <v>818648</v>
          </cell>
          <cell r="C144">
            <v>818.64800000000002</v>
          </cell>
          <cell r="D144">
            <v>600</v>
          </cell>
          <cell r="E144">
            <v>600</v>
          </cell>
          <cell r="F144">
            <v>1364.4133333333334</v>
          </cell>
          <cell r="G144">
            <v>250</v>
          </cell>
          <cell r="H144">
            <v>0.32463666116261991</v>
          </cell>
          <cell r="I144">
            <v>396.55219479265799</v>
          </cell>
          <cell r="J144">
            <v>0.30951594631060431</v>
          </cell>
          <cell r="K144">
            <v>1.5120714852015615E-2</v>
          </cell>
          <cell r="L144">
            <v>0.74283827114545031</v>
          </cell>
          <cell r="M144" t="str">
            <v>ÁC</v>
          </cell>
          <cell r="N144">
            <v>16.510657248518399</v>
          </cell>
          <cell r="O144">
            <v>19.876826134900114</v>
          </cell>
          <cell r="P144">
            <v>3.3661688863817147</v>
          </cell>
          <cell r="Q144">
            <v>0.20387855163571889</v>
          </cell>
          <cell r="R144">
            <v>0.75795898599746592</v>
          </cell>
          <cell r="S144">
            <v>925.86677790389263</v>
          </cell>
          <cell r="T144">
            <v>6.5413578117349003</v>
          </cell>
          <cell r="U144">
            <v>7990.4401058023714</v>
          </cell>
          <cell r="V144">
            <v>19.149781569057428</v>
          </cell>
          <cell r="W144">
            <v>7.6302266119670623</v>
          </cell>
          <cell r="X144">
            <v>2.4</v>
          </cell>
        </row>
        <row r="145">
          <cell r="A145" t="str">
            <v>DD21</v>
          </cell>
          <cell r="B145">
            <v>142653</v>
          </cell>
          <cell r="C145">
            <v>142.65299999999999</v>
          </cell>
          <cell r="D145">
            <v>120</v>
          </cell>
          <cell r="E145">
            <v>120</v>
          </cell>
          <cell r="F145">
            <v>1188.7749999999999</v>
          </cell>
          <cell r="G145">
            <v>100</v>
          </cell>
          <cell r="H145">
            <v>0.12644122932187951</v>
          </cell>
          <cell r="I145">
            <v>886.35520684373637</v>
          </cell>
          <cell r="J145">
            <v>0.12380637852424173</v>
          </cell>
          <cell r="K145">
            <v>2.6348507976377924E-3</v>
          </cell>
          <cell r="L145">
            <v>0.14856765422909005</v>
          </cell>
          <cell r="M145" t="str">
            <v>ÁC</v>
          </cell>
          <cell r="N145">
            <v>2.8770543487224001</v>
          </cell>
          <cell r="O145">
            <v>2.7834184518668827</v>
          </cell>
          <cell r="P145">
            <v>-9.363589685551732E-2</v>
          </cell>
          <cell r="Q145">
            <v>-3.2545751837151693E-2</v>
          </cell>
          <cell r="R145">
            <v>0.15120250502672786</v>
          </cell>
          <cell r="S145">
            <v>1059.9321782698426</v>
          </cell>
          <cell r="T145">
            <v>1.3079276572072718</v>
          </cell>
          <cell r="U145">
            <v>9168.5955234539178</v>
          </cell>
          <cell r="V145">
            <v>9.3441548632661586</v>
          </cell>
          <cell r="W145">
            <v>7.6501718802613166</v>
          </cell>
          <cell r="X145">
            <v>1.2</v>
          </cell>
        </row>
        <row r="146">
          <cell r="A146" t="str">
            <v>DD22</v>
          </cell>
          <cell r="B146">
            <v>74151</v>
          </cell>
          <cell r="C146">
            <v>74.150999999999996</v>
          </cell>
          <cell r="D146">
            <v>56</v>
          </cell>
          <cell r="E146">
            <v>56</v>
          </cell>
          <cell r="F146">
            <v>1324.125</v>
          </cell>
          <cell r="G146">
            <v>40</v>
          </cell>
          <cell r="H146">
            <v>5.0892146311280528E-2</v>
          </cell>
          <cell r="I146">
            <v>686.3312202300782</v>
          </cell>
          <cell r="J146">
            <v>4.9522551409696684E-2</v>
          </cell>
          <cell r="K146">
            <v>1.3695949015838428E-3</v>
          </cell>
          <cell r="L146">
            <v>6.9331571973575354E-2</v>
          </cell>
          <cell r="M146" t="str">
            <v>ÁC</v>
          </cell>
          <cell r="N146">
            <v>1.4954922575208001</v>
          </cell>
          <cell r="O146">
            <v>1.4389264735574181</v>
          </cell>
          <cell r="P146">
            <v>-5.6565783963381966E-2</v>
          </cell>
          <cell r="Q146">
            <v>-3.7824190448940032E-2</v>
          </cell>
          <cell r="R146">
            <v>7.0701166875159191E-2</v>
          </cell>
          <cell r="S146">
            <v>953.47556843682753</v>
          </cell>
          <cell r="T146">
            <v>0.61048991573662248</v>
          </cell>
          <cell r="U146">
            <v>8233.0638256614548</v>
          </cell>
          <cell r="V146">
            <v>10.995758874121291</v>
          </cell>
          <cell r="W146">
            <v>7.6347926451425749</v>
          </cell>
          <cell r="X146">
            <v>1.4</v>
          </cell>
        </row>
        <row r="147">
          <cell r="A147" t="str">
            <v>DD23</v>
          </cell>
          <cell r="B147">
            <v>333286</v>
          </cell>
          <cell r="C147">
            <v>333.286</v>
          </cell>
          <cell r="D147">
            <v>100</v>
          </cell>
          <cell r="E147">
            <v>100</v>
          </cell>
          <cell r="F147">
            <v>3332.86</v>
          </cell>
          <cell r="G147">
            <v>160</v>
          </cell>
          <cell r="H147">
            <v>0.20424611461330192</v>
          </cell>
          <cell r="I147">
            <v>612.82536504174163</v>
          </cell>
          <cell r="J147">
            <v>0.19809020563878674</v>
          </cell>
          <cell r="K147">
            <v>6.1559089745151473E-3</v>
          </cell>
          <cell r="L147">
            <v>0.12380637852424173</v>
          </cell>
          <cell r="M147" t="str">
            <v>TD</v>
          </cell>
          <cell r="N147">
            <v>6.3790493273592004</v>
          </cell>
          <cell r="O147">
            <v>6.524702507833795</v>
          </cell>
          <cell r="P147">
            <v>0.14565318047459463</v>
          </cell>
          <cell r="Q147">
            <v>2.2833054425508204E-2</v>
          </cell>
          <cell r="R147">
            <v>0.12996228749875685</v>
          </cell>
          <cell r="S147">
            <v>389.94223429354025</v>
          </cell>
          <cell r="T147">
            <v>1.0934382001078338</v>
          </cell>
          <cell r="U147">
            <v>3280.780471150405</v>
          </cell>
          <cell r="V147">
            <v>4.3535324389305261</v>
          </cell>
          <cell r="W147">
            <v>7.4135038029266234</v>
          </cell>
          <cell r="X147">
            <v>0.625</v>
          </cell>
        </row>
        <row r="148">
          <cell r="B148">
            <v>33542648</v>
          </cell>
          <cell r="C148">
            <v>33542.647999999994</v>
          </cell>
          <cell r="D148">
            <v>16011</v>
          </cell>
          <cell r="E148">
            <v>16011</v>
          </cell>
          <cell r="F148">
            <v>2094.9752045468736</v>
          </cell>
          <cell r="G148">
            <v>7845</v>
          </cell>
          <cell r="H148">
            <v>10.332154834093689</v>
          </cell>
          <cell r="I148">
            <v>308.03038669140528</v>
          </cell>
          <cell r="J148">
            <v>9.7126103952267631</v>
          </cell>
          <cell r="K148">
            <v>0.61954443886692656</v>
          </cell>
          <cell r="L148">
            <v>0</v>
          </cell>
          <cell r="N148">
            <v>661.7340808277952</v>
          </cell>
          <cell r="O148">
            <v>719.2257165374092</v>
          </cell>
          <cell r="P148">
            <v>57.491635709613895</v>
          </cell>
          <cell r="Q148">
            <v>8.6880270149747973E-2</v>
          </cell>
          <cell r="R148">
            <v>20.442183704383268</v>
          </cell>
          <cell r="S148">
            <v>609.43857814634293</v>
          </cell>
          <cell r="T148">
            <v>174.74699261430317</v>
          </cell>
          <cell r="U148">
            <v>5209.6958061958376</v>
          </cell>
          <cell r="V148">
            <v>15.912928176190221</v>
          </cell>
          <cell r="W148">
            <v>7.5483525214986411</v>
          </cell>
        </row>
        <row r="150">
          <cell r="B150">
            <v>547208441</v>
          </cell>
          <cell r="C150">
            <v>547208.44099999999</v>
          </cell>
          <cell r="D150">
            <v>6794616</v>
          </cell>
          <cell r="E150">
            <v>199927.27767633094</v>
          </cell>
          <cell r="F150">
            <v>2737.0374236070693</v>
          </cell>
          <cell r="G150">
            <v>90136</v>
          </cell>
          <cell r="N150">
            <v>10703.427976040282</v>
          </cell>
          <cell r="O150">
            <v>11093.446291197459</v>
          </cell>
          <cell r="P150">
            <v>390.01831515717549</v>
          </cell>
          <cell r="Q150">
            <v>3.6438635923952134E-2</v>
          </cell>
          <cell r="R150">
            <v>5515.4067084302642</v>
          </cell>
          <cell r="T150">
            <v>6149.7212675724286</v>
          </cell>
          <cell r="W150">
            <v>0.11500775784542205</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sheetData sheetId="27"/>
      <sheetData sheetId="28"/>
      <sheetData sheetId="29"/>
      <sheetData sheetId="30"/>
      <sheetData sheetId="31"/>
      <sheetData sheetId="32"/>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theme/theme1.xml><?xml version="1.0" encoding="utf-8"?>
<a:theme xmlns:a="http://schemas.openxmlformats.org/drawingml/2006/main" name="Office 2013 – 2022 té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5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91B04-4003-442F-B28B-D054CFDD416F}">
  <dimension ref="A1:O32"/>
  <sheetViews>
    <sheetView tabSelected="1" topLeftCell="A5" workbookViewId="0">
      <selection activeCell="A6" sqref="A6"/>
    </sheetView>
  </sheetViews>
  <sheetFormatPr defaultRowHeight="14.5" x14ac:dyDescent="0.35"/>
  <cols>
    <col min="1" max="1" width="8.7265625" style="1"/>
    <col min="8" max="8" width="8.7265625" style="1"/>
  </cols>
  <sheetData>
    <row r="1" spans="2:15" s="1" customFormat="1" ht="15" thickBot="1" x14ac:dyDescent="0.4"/>
    <row r="2" spans="2:15" ht="28.5" x14ac:dyDescent="0.35">
      <c r="B2" s="698" t="s">
        <v>702</v>
      </c>
      <c r="C2" s="699"/>
      <c r="D2" s="699"/>
      <c r="E2" s="699"/>
      <c r="F2" s="699"/>
      <c r="G2" s="699"/>
      <c r="H2" s="699"/>
      <c r="I2" s="699"/>
      <c r="J2" s="329"/>
      <c r="K2" s="329"/>
      <c r="L2" s="329"/>
      <c r="M2" s="329"/>
      <c r="N2" s="329"/>
      <c r="O2" s="330"/>
    </row>
    <row r="3" spans="2:15" ht="28.5" x14ac:dyDescent="0.35">
      <c r="B3" s="700" t="s">
        <v>1223</v>
      </c>
      <c r="C3" s="701"/>
      <c r="D3" s="701"/>
      <c r="E3" s="701"/>
      <c r="F3" s="701"/>
      <c r="G3" s="701"/>
      <c r="H3" s="701"/>
      <c r="I3" s="701"/>
      <c r="J3" s="104"/>
      <c r="K3" s="104"/>
      <c r="L3" s="104"/>
      <c r="M3" s="104"/>
      <c r="N3" s="104"/>
      <c r="O3" s="331"/>
    </row>
    <row r="4" spans="2:15" ht="28.5" x14ac:dyDescent="0.35">
      <c r="B4" s="702" t="s">
        <v>703</v>
      </c>
      <c r="C4" s="703"/>
      <c r="D4" s="703"/>
      <c r="E4" s="703"/>
      <c r="F4" s="703"/>
      <c r="G4" s="703"/>
      <c r="H4" s="703"/>
      <c r="I4" s="703"/>
      <c r="J4" s="104"/>
      <c r="K4" s="104"/>
      <c r="L4" s="104"/>
      <c r="M4" s="104"/>
      <c r="N4" s="104"/>
      <c r="O4" s="331"/>
    </row>
    <row r="5" spans="2:15" ht="28.5" x14ac:dyDescent="0.35">
      <c r="B5" s="702" t="s">
        <v>1224</v>
      </c>
      <c r="C5" s="703"/>
      <c r="D5" s="703"/>
      <c r="E5" s="703"/>
      <c r="F5" s="703"/>
      <c r="G5" s="703"/>
      <c r="H5" s="703"/>
      <c r="I5" s="703"/>
      <c r="J5" s="104"/>
      <c r="K5" s="104"/>
      <c r="L5" s="104"/>
      <c r="M5" s="104"/>
      <c r="N5" s="104"/>
      <c r="O5" s="331"/>
    </row>
    <row r="6" spans="2:15" s="1" customFormat="1" ht="14.5" customHeight="1" x14ac:dyDescent="0.35">
      <c r="B6" s="332"/>
      <c r="C6" s="333"/>
      <c r="D6" s="333"/>
      <c r="E6" s="333"/>
      <c r="F6" s="333"/>
      <c r="G6" s="333"/>
      <c r="H6" s="333"/>
      <c r="I6" s="333"/>
      <c r="J6" s="104"/>
      <c r="K6" s="104"/>
      <c r="L6" s="104"/>
      <c r="M6" s="104"/>
      <c r="N6" s="104"/>
      <c r="O6" s="331"/>
    </row>
    <row r="7" spans="2:15" s="1" customFormat="1" ht="14.5" customHeight="1" x14ac:dyDescent="0.35">
      <c r="B7" s="332"/>
      <c r="C7" s="333"/>
      <c r="D7" s="333"/>
      <c r="E7" s="333"/>
      <c r="F7" s="333"/>
      <c r="G7" s="333"/>
      <c r="H7" s="333"/>
      <c r="I7" s="333"/>
      <c r="J7" s="104"/>
      <c r="K7" s="104"/>
      <c r="L7" s="104"/>
      <c r="M7" s="104"/>
      <c r="N7" s="104"/>
      <c r="O7" s="331"/>
    </row>
    <row r="8" spans="2:15" x14ac:dyDescent="0.35">
      <c r="B8" s="334"/>
      <c r="C8" s="104"/>
      <c r="D8" s="104"/>
      <c r="E8" s="104"/>
      <c r="F8" s="104"/>
      <c r="G8" s="104"/>
      <c r="H8" s="104"/>
      <c r="I8" s="104"/>
      <c r="J8" s="104"/>
      <c r="K8" s="104"/>
      <c r="L8" s="104"/>
      <c r="M8" s="104"/>
      <c r="N8" s="104"/>
      <c r="O8" s="331"/>
    </row>
    <row r="9" spans="2:15" x14ac:dyDescent="0.35">
      <c r="B9" s="334" t="s">
        <v>710</v>
      </c>
      <c r="C9" s="104"/>
      <c r="D9" s="104"/>
      <c r="E9" s="104"/>
      <c r="F9" s="104"/>
      <c r="G9" s="104"/>
      <c r="H9" s="104"/>
      <c r="I9" s="104"/>
      <c r="J9" s="104" t="s">
        <v>717</v>
      </c>
      <c r="K9" s="104"/>
      <c r="L9" s="104"/>
      <c r="M9" s="104"/>
      <c r="N9" s="104"/>
      <c r="O9" s="331"/>
    </row>
    <row r="10" spans="2:15" s="1" customFormat="1" x14ac:dyDescent="0.35">
      <c r="B10" s="334"/>
      <c r="C10" s="104"/>
      <c r="D10" s="104"/>
      <c r="E10" s="104"/>
      <c r="F10" s="104"/>
      <c r="G10" s="104"/>
      <c r="H10" s="104"/>
      <c r="I10" s="104"/>
      <c r="J10" s="104"/>
      <c r="K10" s="104"/>
      <c r="L10" s="104"/>
      <c r="M10" s="104"/>
      <c r="N10" s="104"/>
      <c r="O10" s="331"/>
    </row>
    <row r="11" spans="2:15" x14ac:dyDescent="0.35">
      <c r="B11" s="335" t="s">
        <v>704</v>
      </c>
      <c r="C11" s="104"/>
      <c r="D11" s="104"/>
      <c r="E11" s="104"/>
      <c r="F11" s="104"/>
      <c r="G11" s="104"/>
      <c r="H11" s="104"/>
      <c r="I11" s="104"/>
      <c r="J11" s="104" t="s">
        <v>718</v>
      </c>
      <c r="K11" s="104"/>
      <c r="L11" s="104"/>
      <c r="M11" s="104"/>
      <c r="N11" s="104"/>
      <c r="O11" s="331"/>
    </row>
    <row r="12" spans="2:15" x14ac:dyDescent="0.35">
      <c r="B12" s="335" t="s">
        <v>705</v>
      </c>
      <c r="C12" s="104"/>
      <c r="D12" s="104"/>
      <c r="E12" s="104"/>
      <c r="F12" s="104"/>
      <c r="G12" s="104"/>
      <c r="H12" s="104"/>
      <c r="I12" s="104"/>
      <c r="J12" s="104" t="s">
        <v>719</v>
      </c>
      <c r="K12" s="104"/>
      <c r="L12" s="104"/>
      <c r="M12" s="104"/>
      <c r="N12" s="104"/>
      <c r="O12" s="331"/>
    </row>
    <row r="13" spans="2:15" x14ac:dyDescent="0.35">
      <c r="B13" s="334" t="s">
        <v>706</v>
      </c>
      <c r="C13" s="104"/>
      <c r="D13" s="104"/>
      <c r="E13" s="104"/>
      <c r="F13" s="104"/>
      <c r="G13" s="104"/>
      <c r="H13" s="104"/>
      <c r="I13" s="104"/>
      <c r="J13" s="104" t="s">
        <v>721</v>
      </c>
      <c r="K13" s="104"/>
      <c r="L13" s="104"/>
      <c r="M13" s="104"/>
      <c r="N13" s="104"/>
      <c r="O13" s="331"/>
    </row>
    <row r="14" spans="2:15" x14ac:dyDescent="0.35">
      <c r="B14" s="334" t="s">
        <v>707</v>
      </c>
      <c r="C14" s="104"/>
      <c r="D14" s="104"/>
      <c r="E14" s="104"/>
      <c r="F14" s="104"/>
      <c r="G14" s="104"/>
      <c r="H14" s="104"/>
      <c r="I14" s="104"/>
      <c r="J14" s="104" t="s">
        <v>1225</v>
      </c>
      <c r="K14" s="104"/>
      <c r="L14" s="104"/>
      <c r="M14" s="104"/>
      <c r="N14" s="104"/>
      <c r="O14" s="331"/>
    </row>
    <row r="15" spans="2:15" s="1" customFormat="1" x14ac:dyDescent="0.35">
      <c r="B15" s="334"/>
      <c r="C15" s="104"/>
      <c r="D15" s="104"/>
      <c r="E15" s="104"/>
      <c r="F15" s="104"/>
      <c r="G15" s="104"/>
      <c r="H15" s="104"/>
      <c r="I15" s="104"/>
      <c r="J15" s="104" t="s">
        <v>722</v>
      </c>
      <c r="K15" s="104"/>
      <c r="M15" s="104"/>
      <c r="N15" s="104"/>
      <c r="O15" s="331"/>
    </row>
    <row r="16" spans="2:15" x14ac:dyDescent="0.35">
      <c r="B16" s="335" t="s">
        <v>708</v>
      </c>
      <c r="C16" s="104"/>
      <c r="D16" s="104"/>
      <c r="E16" s="104"/>
      <c r="F16" s="104"/>
      <c r="G16" s="104"/>
      <c r="H16" s="104"/>
      <c r="I16" s="104"/>
      <c r="J16" s="104" t="s">
        <v>720</v>
      </c>
      <c r="K16" s="104"/>
      <c r="L16" s="104"/>
      <c r="M16" s="104"/>
      <c r="N16" s="104"/>
      <c r="O16" s="331"/>
    </row>
    <row r="17" spans="2:15" x14ac:dyDescent="0.35">
      <c r="B17" s="334" t="s">
        <v>711</v>
      </c>
      <c r="C17" s="104"/>
      <c r="D17" s="104"/>
      <c r="E17" s="104"/>
      <c r="F17" s="104"/>
      <c r="G17" s="104"/>
      <c r="H17" s="104"/>
      <c r="I17" s="104"/>
      <c r="J17" s="104" t="s">
        <v>1118</v>
      </c>
      <c r="K17" s="104"/>
      <c r="L17" s="104"/>
      <c r="M17" s="104"/>
      <c r="N17" s="104"/>
      <c r="O17" s="331"/>
    </row>
    <row r="18" spans="2:15" x14ac:dyDescent="0.35">
      <c r="B18" s="334" t="s">
        <v>712</v>
      </c>
      <c r="C18" s="104"/>
      <c r="D18" s="104"/>
      <c r="E18" s="104"/>
      <c r="F18" s="104"/>
      <c r="G18" s="104"/>
      <c r="H18" s="104"/>
      <c r="I18" s="104"/>
      <c r="K18" s="104"/>
      <c r="L18" s="104"/>
      <c r="M18" s="104"/>
      <c r="N18" s="104"/>
      <c r="O18" s="331"/>
    </row>
    <row r="19" spans="2:15" s="1" customFormat="1" x14ac:dyDescent="0.35">
      <c r="B19" s="334"/>
      <c r="C19" s="104"/>
      <c r="D19" s="104"/>
      <c r="E19" s="104"/>
      <c r="F19" s="104"/>
      <c r="G19" s="104"/>
      <c r="H19" s="104"/>
      <c r="I19" s="104"/>
      <c r="J19" s="104" t="s">
        <v>723</v>
      </c>
      <c r="K19" s="104"/>
      <c r="L19" s="104"/>
      <c r="M19" s="104"/>
      <c r="N19" s="104"/>
      <c r="O19" s="331"/>
    </row>
    <row r="20" spans="2:15" s="1" customFormat="1" x14ac:dyDescent="0.35">
      <c r="B20" s="334"/>
      <c r="C20" s="104"/>
      <c r="D20" s="104"/>
      <c r="E20" s="104"/>
      <c r="F20" s="104"/>
      <c r="G20" s="104"/>
      <c r="H20" s="104"/>
      <c r="I20" s="104"/>
      <c r="J20" s="104" t="s">
        <v>888</v>
      </c>
      <c r="K20" s="104"/>
      <c r="L20" s="104"/>
      <c r="M20" s="104"/>
      <c r="N20" s="104"/>
      <c r="O20" s="331"/>
    </row>
    <row r="21" spans="2:15" s="1" customFormat="1" x14ac:dyDescent="0.35">
      <c r="B21" s="334"/>
      <c r="C21" s="104"/>
      <c r="D21" s="104"/>
      <c r="E21" s="104"/>
      <c r="F21" s="104"/>
      <c r="G21" s="104"/>
      <c r="H21" s="104"/>
      <c r="I21" s="104"/>
      <c r="J21" s="104" t="s">
        <v>724</v>
      </c>
      <c r="K21" s="104"/>
      <c r="L21" s="104"/>
      <c r="M21" s="104"/>
      <c r="N21" s="104"/>
      <c r="O21" s="331"/>
    </row>
    <row r="22" spans="2:15" x14ac:dyDescent="0.35">
      <c r="B22" s="334"/>
      <c r="C22" s="104"/>
      <c r="D22" s="104"/>
      <c r="E22" s="104"/>
      <c r="F22" s="104"/>
      <c r="G22" s="104"/>
      <c r="H22" s="104"/>
      <c r="I22" s="104"/>
      <c r="J22" s="104" t="s">
        <v>725</v>
      </c>
      <c r="K22" s="104"/>
      <c r="L22" s="104"/>
      <c r="M22" s="104"/>
      <c r="N22" s="104"/>
      <c r="O22" s="331"/>
    </row>
    <row r="23" spans="2:15" x14ac:dyDescent="0.35">
      <c r="B23" s="334" t="s">
        <v>713</v>
      </c>
      <c r="C23" s="104"/>
      <c r="D23" s="104"/>
      <c r="E23" s="104"/>
      <c r="F23" s="104"/>
      <c r="G23" s="104"/>
      <c r="H23" s="104"/>
      <c r="I23" s="104"/>
      <c r="J23" s="104" t="s">
        <v>726</v>
      </c>
      <c r="K23" s="104"/>
      <c r="L23" s="104"/>
      <c r="M23" s="104"/>
      <c r="N23" s="104"/>
      <c r="O23" s="331"/>
    </row>
    <row r="24" spans="2:15" x14ac:dyDescent="0.35">
      <c r="B24" s="334" t="s">
        <v>714</v>
      </c>
      <c r="C24" s="104"/>
      <c r="D24" s="104"/>
      <c r="E24" s="104"/>
      <c r="F24" s="104"/>
      <c r="G24" s="104"/>
      <c r="H24" s="104"/>
      <c r="I24" s="104"/>
      <c r="J24" s="104" t="s">
        <v>727</v>
      </c>
      <c r="K24" s="104"/>
      <c r="L24" s="104"/>
      <c r="M24" s="104"/>
      <c r="N24" s="104"/>
      <c r="O24" s="331"/>
    </row>
    <row r="25" spans="2:15" x14ac:dyDescent="0.35">
      <c r="B25" s="335" t="s">
        <v>709</v>
      </c>
      <c r="C25" s="104"/>
      <c r="D25" s="104"/>
      <c r="E25" s="104"/>
      <c r="F25" s="104"/>
      <c r="G25" s="104"/>
      <c r="H25" s="104"/>
      <c r="I25" s="104"/>
      <c r="J25" s="104"/>
      <c r="K25" s="104"/>
      <c r="L25" s="104"/>
      <c r="M25" s="104"/>
      <c r="N25" s="104"/>
      <c r="O25" s="331"/>
    </row>
    <row r="26" spans="2:15" x14ac:dyDescent="0.35">
      <c r="B26" s="334" t="s">
        <v>715</v>
      </c>
      <c r="C26" s="104"/>
      <c r="D26" s="104"/>
      <c r="E26" s="104"/>
      <c r="F26" s="104"/>
      <c r="G26" s="104"/>
      <c r="H26" s="104"/>
      <c r="I26" s="104"/>
      <c r="J26" s="104" t="s">
        <v>728</v>
      </c>
      <c r="K26" s="104"/>
      <c r="L26" s="104"/>
      <c r="M26" s="104"/>
      <c r="N26" s="104"/>
      <c r="O26" s="331"/>
    </row>
    <row r="27" spans="2:15" x14ac:dyDescent="0.35">
      <c r="B27" s="334" t="s">
        <v>716</v>
      </c>
      <c r="C27" s="104"/>
      <c r="D27" s="104"/>
      <c r="E27" s="104"/>
      <c r="F27" s="104"/>
      <c r="G27" s="104"/>
      <c r="H27" s="104"/>
      <c r="I27" s="104"/>
      <c r="J27" s="104" t="s">
        <v>889</v>
      </c>
      <c r="K27" s="104"/>
      <c r="L27" s="104"/>
      <c r="M27" s="104"/>
      <c r="N27" s="104"/>
      <c r="O27" s="331"/>
    </row>
    <row r="28" spans="2:15" x14ac:dyDescent="0.35">
      <c r="B28" s="334"/>
      <c r="C28" s="104"/>
      <c r="D28" s="104"/>
      <c r="E28" s="104"/>
      <c r="F28" s="104"/>
      <c r="G28" s="104"/>
      <c r="H28" s="104"/>
      <c r="I28" s="104"/>
      <c r="J28" s="104"/>
      <c r="K28" s="104"/>
      <c r="L28" s="104"/>
      <c r="M28" s="104"/>
      <c r="N28" s="104"/>
      <c r="O28" s="331"/>
    </row>
    <row r="29" spans="2:15" x14ac:dyDescent="0.35">
      <c r="B29" s="334"/>
      <c r="C29" s="104"/>
      <c r="D29" s="104"/>
      <c r="E29" s="104"/>
      <c r="F29" s="104"/>
      <c r="G29" s="104"/>
      <c r="H29" s="104"/>
      <c r="I29" s="104"/>
      <c r="J29" s="104"/>
      <c r="K29" s="104"/>
      <c r="L29" s="104"/>
      <c r="M29" s="104"/>
      <c r="N29" s="104"/>
      <c r="O29" s="331"/>
    </row>
    <row r="30" spans="2:15" x14ac:dyDescent="0.35">
      <c r="B30" s="334"/>
      <c r="C30" s="104"/>
      <c r="D30" s="104"/>
      <c r="E30" s="104"/>
      <c r="F30" s="104"/>
      <c r="G30" s="104"/>
      <c r="H30" s="104"/>
      <c r="I30" s="104"/>
      <c r="J30" s="104"/>
      <c r="K30" s="104"/>
      <c r="L30" s="104"/>
      <c r="M30" s="104"/>
      <c r="N30" s="104"/>
      <c r="O30" s="331"/>
    </row>
    <row r="31" spans="2:15" x14ac:dyDescent="0.35">
      <c r="B31" s="334"/>
      <c r="C31" s="104"/>
      <c r="D31" s="104"/>
      <c r="E31" s="104"/>
      <c r="F31" s="104"/>
      <c r="G31" s="104"/>
      <c r="H31" s="104"/>
      <c r="I31" s="104"/>
      <c r="J31" s="104"/>
      <c r="K31" s="104"/>
      <c r="L31" s="104"/>
      <c r="M31" s="104"/>
      <c r="N31" s="104"/>
      <c r="O31" s="331"/>
    </row>
    <row r="32" spans="2:15" ht="15" thickBot="1" x14ac:dyDescent="0.4">
      <c r="B32" s="336"/>
      <c r="C32" s="337"/>
      <c r="D32" s="337"/>
      <c r="E32" s="337"/>
      <c r="F32" s="337"/>
      <c r="G32" s="337"/>
      <c r="H32" s="337"/>
      <c r="I32" s="337"/>
      <c r="J32" s="337"/>
      <c r="K32" s="337"/>
      <c r="L32" s="337"/>
      <c r="M32" s="337"/>
      <c r="N32" s="337"/>
      <c r="O32" s="338"/>
    </row>
  </sheetData>
  <mergeCells count="4">
    <mergeCell ref="B2:I2"/>
    <mergeCell ref="B3:I3"/>
    <mergeCell ref="B4:I4"/>
    <mergeCell ref="B5:I5"/>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93E89-1740-4642-A6CF-3DF4A3A7D23A}">
  <dimension ref="A2:J13"/>
  <sheetViews>
    <sheetView workbookViewId="0">
      <selection activeCell="J6" sqref="J6"/>
    </sheetView>
  </sheetViews>
  <sheetFormatPr defaultColWidth="9.1796875" defaultRowHeight="14.5" x14ac:dyDescent="0.35"/>
  <cols>
    <col min="1" max="1" width="34.54296875" style="1" customWidth="1"/>
    <col min="2" max="16384" width="9.1796875" style="1"/>
  </cols>
  <sheetData>
    <row r="2" spans="1:10" x14ac:dyDescent="0.35">
      <c r="A2" s="54" t="s">
        <v>268</v>
      </c>
    </row>
    <row r="3" spans="1:10" x14ac:dyDescent="0.35">
      <c r="A3" s="116" t="s">
        <v>269</v>
      </c>
    </row>
    <row r="4" spans="1:10" x14ac:dyDescent="0.35">
      <c r="F4" s="64"/>
      <c r="G4" s="64"/>
      <c r="H4" s="64"/>
      <c r="I4" s="64"/>
    </row>
    <row r="5" spans="1:10" ht="16.5" x14ac:dyDescent="0.35">
      <c r="A5" s="55"/>
      <c r="B5" s="323">
        <v>2016</v>
      </c>
      <c r="C5" s="323">
        <v>2017</v>
      </c>
      <c r="D5" s="323">
        <v>2018</v>
      </c>
      <c r="E5" s="323">
        <v>2019</v>
      </c>
      <c r="F5" s="56">
        <v>2020</v>
      </c>
      <c r="G5" s="56">
        <v>2021</v>
      </c>
      <c r="H5" s="56">
        <v>2022</v>
      </c>
      <c r="I5" s="56" t="s">
        <v>1210</v>
      </c>
      <c r="J5" s="56">
        <v>2024</v>
      </c>
    </row>
    <row r="6" spans="1:10" ht="29" x14ac:dyDescent="0.35">
      <c r="A6" s="57" t="s">
        <v>911</v>
      </c>
      <c r="B6" s="58">
        <v>336.10399999999998</v>
      </c>
      <c r="C6" s="58">
        <v>357.62900000000002</v>
      </c>
      <c r="D6" s="58">
        <v>346.40699999999998</v>
      </c>
      <c r="E6" s="58">
        <v>354.38400000000001</v>
      </c>
      <c r="F6" s="524">
        <v>366.947</v>
      </c>
      <c r="G6" s="524">
        <v>389.17399999999998</v>
      </c>
      <c r="H6" s="524">
        <v>330.875</v>
      </c>
      <c r="I6" s="524">
        <v>295.73399999999998</v>
      </c>
      <c r="J6" s="59">
        <v>296</v>
      </c>
    </row>
    <row r="7" spans="1:10" ht="29" x14ac:dyDescent="0.35">
      <c r="A7" s="57" t="s">
        <v>912</v>
      </c>
      <c r="B7" s="58">
        <v>1067.7670000000001</v>
      </c>
      <c r="C7" s="58">
        <v>1114.8</v>
      </c>
      <c r="D7" s="58">
        <v>1113.0899999999999</v>
      </c>
      <c r="E7" s="58">
        <v>1115.9259999999999</v>
      </c>
      <c r="F7" s="524">
        <v>1098.5150000000001</v>
      </c>
      <c r="G7" s="524">
        <v>1149.4860000000001</v>
      </c>
      <c r="H7" s="524">
        <v>1074.883</v>
      </c>
      <c r="I7" s="524">
        <v>1010.192</v>
      </c>
      <c r="J7" s="59">
        <v>1008.5</v>
      </c>
    </row>
    <row r="8" spans="1:10" ht="58" x14ac:dyDescent="0.35">
      <c r="A8" s="57" t="s">
        <v>913</v>
      </c>
      <c r="B8" s="61">
        <v>31.477279219155484</v>
      </c>
      <c r="C8" s="61">
        <v>32.080104054538936</v>
      </c>
      <c r="D8" s="61">
        <v>31.121203137212628</v>
      </c>
      <c r="E8" s="61">
        <v>31.756944456890512</v>
      </c>
      <c r="F8" s="524">
        <v>33.403909384839466</v>
      </c>
      <c r="G8" s="524">
        <v>33.9</v>
      </c>
      <c r="H8" s="524">
        <v>30.8</v>
      </c>
      <c r="I8" s="524">
        <v>29.3</v>
      </c>
      <c r="J8" s="59">
        <v>29.4</v>
      </c>
    </row>
    <row r="10" spans="1:10" x14ac:dyDescent="0.35">
      <c r="B10" s="62"/>
      <c r="C10" s="62"/>
    </row>
    <row r="11" spans="1:10" ht="16.5" x14ac:dyDescent="0.35">
      <c r="A11" s="6" t="s">
        <v>1209</v>
      </c>
    </row>
    <row r="12" spans="1:10" x14ac:dyDescent="0.35">
      <c r="A12" s="63" t="s">
        <v>1211</v>
      </c>
    </row>
    <row r="13" spans="1:10" x14ac:dyDescent="0.35">
      <c r="A13" s="1" t="s">
        <v>273</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BE2B6-C543-4160-83A3-1BF4B8F7959D}">
  <dimension ref="A2:J13"/>
  <sheetViews>
    <sheetView workbookViewId="0">
      <selection activeCell="A7" sqref="A7"/>
    </sheetView>
  </sheetViews>
  <sheetFormatPr defaultColWidth="9.1796875" defaultRowHeight="14.5" x14ac:dyDescent="0.35"/>
  <cols>
    <col min="1" max="1" width="57.7265625" style="1" customWidth="1"/>
    <col min="2" max="6" width="9.1796875" style="1"/>
    <col min="7" max="8" width="9.26953125" style="1" bestFit="1" customWidth="1"/>
    <col min="9" max="9" width="12" style="1" bestFit="1" customWidth="1"/>
    <col min="10" max="16384" width="9.1796875" style="1"/>
  </cols>
  <sheetData>
    <row r="2" spans="1:10" x14ac:dyDescent="0.35">
      <c r="A2" s="54" t="s">
        <v>274</v>
      </c>
    </row>
    <row r="3" spans="1:10" x14ac:dyDescent="0.35">
      <c r="A3" s="116" t="s">
        <v>275</v>
      </c>
    </row>
    <row r="4" spans="1:10" x14ac:dyDescent="0.35">
      <c r="A4" s="6"/>
      <c r="B4" s="6"/>
      <c r="C4" s="6"/>
      <c r="D4" s="6"/>
      <c r="E4" s="6"/>
      <c r="F4" s="6"/>
      <c r="G4" s="64"/>
      <c r="H4" s="64"/>
      <c r="I4" s="64"/>
    </row>
    <row r="5" spans="1:10" ht="16.5" x14ac:dyDescent="0.35">
      <c r="A5" s="95"/>
      <c r="B5" s="359">
        <v>2016</v>
      </c>
      <c r="C5" s="359">
        <v>2017</v>
      </c>
      <c r="D5" s="359">
        <v>2018</v>
      </c>
      <c r="E5" s="359">
        <v>20119</v>
      </c>
      <c r="F5" s="359">
        <v>2020</v>
      </c>
      <c r="G5" s="56">
        <v>2021</v>
      </c>
      <c r="H5" s="56">
        <v>2022</v>
      </c>
      <c r="I5" s="56" t="s">
        <v>1210</v>
      </c>
      <c r="J5" s="56">
        <v>2024</v>
      </c>
    </row>
    <row r="6" spans="1:10" ht="33" x14ac:dyDescent="0.35">
      <c r="A6" s="4" t="s">
        <v>1254</v>
      </c>
      <c r="B6" s="382">
        <v>59.820999999999998</v>
      </c>
      <c r="C6" s="382">
        <v>59.064</v>
      </c>
      <c r="D6" s="382">
        <v>61.427</v>
      </c>
      <c r="E6" s="382">
        <v>55.606999999999999</v>
      </c>
      <c r="F6" s="382">
        <v>55.280999999999999</v>
      </c>
      <c r="G6" s="382">
        <v>49.337000000000003</v>
      </c>
      <c r="H6" s="65">
        <v>49.423999999999999</v>
      </c>
      <c r="I6" s="65">
        <v>51.832000000000001</v>
      </c>
      <c r="J6" s="65">
        <v>53.7</v>
      </c>
    </row>
    <row r="7" spans="1:10" ht="29" x14ac:dyDescent="0.35">
      <c r="A7" s="4" t="s">
        <v>915</v>
      </c>
      <c r="B7" s="382">
        <v>480.21199999999999</v>
      </c>
      <c r="C7" s="382">
        <v>474.65600000000001</v>
      </c>
      <c r="D7" s="382">
        <v>462.447</v>
      </c>
      <c r="E7" s="383">
        <v>460.92099999999999</v>
      </c>
      <c r="F7" s="383">
        <v>451.65800000000002</v>
      </c>
      <c r="G7" s="383">
        <v>454.08100000000002</v>
      </c>
      <c r="H7" s="65">
        <v>450.99700000000001</v>
      </c>
      <c r="I7" s="65">
        <v>450.053</v>
      </c>
      <c r="J7" s="65">
        <v>474.6</v>
      </c>
    </row>
    <row r="8" spans="1:10" ht="43.5" x14ac:dyDescent="0.35">
      <c r="A8" s="4" t="s">
        <v>916</v>
      </c>
      <c r="B8" s="382">
        <v>12.457242210609097</v>
      </c>
      <c r="C8" s="382">
        <v>12.443597237733101</v>
      </c>
      <c r="D8" s="382">
        <v>13.283003077912722</v>
      </c>
      <c r="E8" s="382">
        <v>12.064415464477033</v>
      </c>
      <c r="F8" s="382">
        <v>12.239495296286037</v>
      </c>
      <c r="G8" s="382">
        <v>10.865242104382258</v>
      </c>
      <c r="H8" s="65">
        <v>11</v>
      </c>
      <c r="I8" s="65">
        <v>11.5</v>
      </c>
      <c r="J8" s="65">
        <v>11.3</v>
      </c>
    </row>
    <row r="9" spans="1:10" x14ac:dyDescent="0.35">
      <c r="A9" s="6"/>
      <c r="B9" s="6"/>
      <c r="C9" s="6"/>
      <c r="D9" s="6"/>
      <c r="E9" s="6"/>
      <c r="F9" s="6"/>
      <c r="G9" s="64"/>
      <c r="H9" s="64"/>
      <c r="I9" s="93"/>
    </row>
    <row r="10" spans="1:10" ht="154.5" customHeight="1" x14ac:dyDescent="0.35">
      <c r="A10" s="761" t="s">
        <v>1253</v>
      </c>
      <c r="B10" s="761"/>
      <c r="C10" s="761"/>
      <c r="D10" s="761"/>
      <c r="E10" s="761"/>
      <c r="F10" s="761"/>
      <c r="G10" s="6"/>
      <c r="H10" s="6"/>
    </row>
    <row r="11" spans="1:10" ht="26.25" customHeight="1" x14ac:dyDescent="0.35">
      <c r="A11" s="6" t="s">
        <v>1120</v>
      </c>
      <c r="B11" s="6"/>
      <c r="C11" s="6"/>
      <c r="D11" s="6"/>
      <c r="E11" s="6"/>
      <c r="F11" s="6"/>
      <c r="G11" s="6"/>
      <c r="H11" s="6"/>
    </row>
    <row r="12" spans="1:10" ht="26.25" customHeight="1" x14ac:dyDescent="0.35">
      <c r="A12" s="63" t="s">
        <v>917</v>
      </c>
      <c r="C12" s="6"/>
      <c r="D12" s="6"/>
      <c r="E12" s="6"/>
      <c r="F12" s="6"/>
      <c r="G12" s="6"/>
      <c r="H12" s="6"/>
    </row>
    <row r="13" spans="1:10" ht="29.25" customHeight="1" x14ac:dyDescent="0.35">
      <c r="A13" s="1" t="s">
        <v>273</v>
      </c>
    </row>
  </sheetData>
  <mergeCells count="1">
    <mergeCell ref="A10:F10"/>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A1B5F-C877-4ADA-9F4F-FEC5CCD70ED2}">
  <dimension ref="A2:J16"/>
  <sheetViews>
    <sheetView workbookViewId="0">
      <selection activeCell="A19" sqref="A19"/>
    </sheetView>
  </sheetViews>
  <sheetFormatPr defaultColWidth="9.1796875" defaultRowHeight="14.5" x14ac:dyDescent="0.35"/>
  <cols>
    <col min="1" max="1" width="56.81640625" style="1" customWidth="1"/>
    <col min="2" max="16384" width="9.1796875" style="1"/>
  </cols>
  <sheetData>
    <row r="2" spans="1:10" x14ac:dyDescent="0.35">
      <c r="A2" s="360" t="s">
        <v>276</v>
      </c>
      <c r="B2" s="6"/>
      <c r="C2" s="6"/>
      <c r="D2" s="6"/>
      <c r="E2" s="6"/>
      <c r="F2" s="6"/>
      <c r="G2" s="6"/>
    </row>
    <row r="3" spans="1:10" x14ac:dyDescent="0.35">
      <c r="A3" s="94" t="s">
        <v>277</v>
      </c>
      <c r="B3" s="6"/>
      <c r="C3" s="6"/>
      <c r="D3" s="6"/>
      <c r="E3" s="6"/>
      <c r="F3" s="6"/>
      <c r="G3" s="6"/>
    </row>
    <row r="4" spans="1:10" x14ac:dyDescent="0.35">
      <c r="A4" s="6"/>
      <c r="B4" s="6"/>
      <c r="C4" s="6"/>
      <c r="D4" s="6"/>
      <c r="E4" s="6"/>
      <c r="F4" s="6"/>
      <c r="G4" s="6"/>
    </row>
    <row r="5" spans="1:10" ht="15.5" x14ac:dyDescent="0.35">
      <c r="A5" s="361" t="s">
        <v>278</v>
      </c>
      <c r="B5" s="362">
        <v>2016</v>
      </c>
      <c r="C5" s="362">
        <v>2017</v>
      </c>
      <c r="D5" s="362">
        <v>2018</v>
      </c>
      <c r="E5" s="362">
        <v>2019</v>
      </c>
      <c r="F5" s="362">
        <v>2020</v>
      </c>
      <c r="G5" s="362">
        <v>2021</v>
      </c>
      <c r="H5" s="362">
        <v>2022</v>
      </c>
      <c r="I5" s="66" t="s">
        <v>1212</v>
      </c>
      <c r="J5" s="66">
        <v>2024</v>
      </c>
    </row>
    <row r="6" spans="1:10" ht="33" x14ac:dyDescent="0.35">
      <c r="A6" s="3" t="s">
        <v>1214</v>
      </c>
      <c r="B6" s="363">
        <v>265.12799999999999</v>
      </c>
      <c r="C6" s="363">
        <v>344.21699999999998</v>
      </c>
      <c r="D6" s="363">
        <v>270.00200000000001</v>
      </c>
      <c r="E6" s="363">
        <v>408.27300000000002</v>
      </c>
      <c r="F6" s="363">
        <v>277.49299999999999</v>
      </c>
      <c r="G6" s="363">
        <v>261.55599999999998</v>
      </c>
      <c r="H6" s="363">
        <v>327.94099999999997</v>
      </c>
      <c r="I6" s="363">
        <v>291.59899999999999</v>
      </c>
      <c r="J6" s="363">
        <v>195.06899999999999</v>
      </c>
    </row>
    <row r="7" spans="1:10" ht="33" x14ac:dyDescent="0.35">
      <c r="A7" s="3" t="s">
        <v>1215</v>
      </c>
      <c r="B7" s="363">
        <v>752.096</v>
      </c>
      <c r="C7" s="363">
        <v>862.96100000000001</v>
      </c>
      <c r="D7" s="363">
        <v>839.226</v>
      </c>
      <c r="E7" s="363">
        <v>949.69100000000003</v>
      </c>
      <c r="F7" s="363">
        <v>770.86699999999996</v>
      </c>
      <c r="G7" s="363">
        <v>770.26700000000005</v>
      </c>
      <c r="H7" s="363">
        <v>817.14099999999996</v>
      </c>
      <c r="I7" s="363">
        <v>767.74199999999996</v>
      </c>
      <c r="J7" s="363">
        <v>680.34500000000003</v>
      </c>
    </row>
    <row r="8" spans="1:10" ht="26" x14ac:dyDescent="0.35">
      <c r="A8" s="364" t="s">
        <v>608</v>
      </c>
      <c r="B8" s="363">
        <v>35.251882738373823</v>
      </c>
      <c r="C8" s="363">
        <v>39.887897599080375</v>
      </c>
      <c r="D8" s="363">
        <v>32.172740120063011</v>
      </c>
      <c r="E8" s="363">
        <v>42.990088355054432</v>
      </c>
      <c r="F8" s="363">
        <v>35.997519675897401</v>
      </c>
      <c r="G8" s="363">
        <v>33.956537148806838</v>
      </c>
      <c r="H8" s="363">
        <v>40.132731070892291</v>
      </c>
      <c r="I8" s="363">
        <v>38</v>
      </c>
      <c r="J8" s="363">
        <v>28.7</v>
      </c>
    </row>
    <row r="9" spans="1:10" x14ac:dyDescent="0.35">
      <c r="A9" s="6"/>
      <c r="B9" s="6"/>
      <c r="C9" s="6"/>
      <c r="D9" s="6"/>
      <c r="E9" s="6"/>
      <c r="F9" s="6"/>
      <c r="G9" s="6"/>
    </row>
    <row r="10" spans="1:10" ht="60" x14ac:dyDescent="0.35">
      <c r="A10" s="80" t="s">
        <v>1213</v>
      </c>
      <c r="B10" s="6"/>
      <c r="C10" s="6"/>
      <c r="D10" s="6"/>
      <c r="E10" s="6"/>
      <c r="F10" s="6"/>
      <c r="G10" s="6"/>
    </row>
    <row r="11" spans="1:10" ht="81" customHeight="1" x14ac:dyDescent="0.35">
      <c r="A11" s="80" t="s">
        <v>1216</v>
      </c>
      <c r="B11" s="6"/>
      <c r="C11" s="6"/>
      <c r="D11" s="6"/>
      <c r="E11" s="6"/>
      <c r="F11" s="6"/>
      <c r="G11" s="6"/>
    </row>
    <row r="12" spans="1:10" ht="16.5" x14ac:dyDescent="0.35">
      <c r="A12" s="1" t="s">
        <v>1217</v>
      </c>
    </row>
    <row r="13" spans="1:10" x14ac:dyDescent="0.35">
      <c r="A13" s="63" t="s">
        <v>918</v>
      </c>
    </row>
    <row r="14" spans="1:10" x14ac:dyDescent="0.35">
      <c r="A14" s="1" t="s">
        <v>273</v>
      </c>
    </row>
    <row r="16" spans="1:10" x14ac:dyDescent="0.35">
      <c r="A16" s="64"/>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B99EF-6E62-4BCF-91D1-0BEFCD611E36}">
  <dimension ref="B1:U37"/>
  <sheetViews>
    <sheetView workbookViewId="0">
      <selection activeCell="V9" sqref="V9"/>
    </sheetView>
  </sheetViews>
  <sheetFormatPr defaultColWidth="9.1796875" defaultRowHeight="14.5" x14ac:dyDescent="0.35"/>
  <cols>
    <col min="1" max="16384" width="9.1796875" style="1"/>
  </cols>
  <sheetData>
    <row r="1" spans="2:21" ht="15.5" x14ac:dyDescent="0.35">
      <c r="B1" s="762" t="s">
        <v>279</v>
      </c>
      <c r="C1" s="762"/>
      <c r="D1" s="762"/>
      <c r="E1" s="762"/>
      <c r="F1" s="762"/>
      <c r="G1" s="762"/>
      <c r="H1" s="762"/>
      <c r="I1" s="762"/>
      <c r="J1" s="762"/>
    </row>
    <row r="14" spans="2:21" x14ac:dyDescent="0.35">
      <c r="U14" s="1" t="s">
        <v>280</v>
      </c>
    </row>
    <row r="34" spans="2:17" ht="15.5" x14ac:dyDescent="0.35">
      <c r="B34" s="365" t="s">
        <v>919</v>
      </c>
    </row>
    <row r="35" spans="2:17" ht="117.75" customHeight="1" x14ac:dyDescent="0.35">
      <c r="B35" s="763" t="s">
        <v>920</v>
      </c>
      <c r="C35" s="764"/>
      <c r="D35" s="764"/>
      <c r="E35" s="764"/>
      <c r="F35" s="764"/>
      <c r="G35" s="764"/>
      <c r="H35" s="764"/>
      <c r="I35" s="764"/>
      <c r="J35" s="764"/>
      <c r="K35" s="764"/>
      <c r="L35" s="764"/>
      <c r="M35" s="764"/>
      <c r="N35" s="764"/>
      <c r="O35" s="764"/>
      <c r="P35" s="764"/>
      <c r="Q35" s="764"/>
    </row>
    <row r="36" spans="2:17" x14ac:dyDescent="0.35">
      <c r="B36" s="763" t="s">
        <v>921</v>
      </c>
      <c r="C36" s="764"/>
      <c r="D36" s="764"/>
      <c r="E36" s="764"/>
      <c r="F36" s="764"/>
      <c r="G36" s="764"/>
      <c r="H36" s="764"/>
      <c r="I36" s="764"/>
      <c r="J36" s="764"/>
      <c r="K36" s="764"/>
      <c r="L36" s="764"/>
      <c r="M36" s="764"/>
      <c r="N36" s="764"/>
      <c r="O36" s="764"/>
      <c r="P36" s="764"/>
      <c r="Q36" s="764"/>
    </row>
    <row r="37" spans="2:17" ht="16.5" x14ac:dyDescent="0.35">
      <c r="B37" s="54" t="s">
        <v>922</v>
      </c>
    </row>
  </sheetData>
  <mergeCells count="3">
    <mergeCell ref="B1:J1"/>
    <mergeCell ref="B35:Q35"/>
    <mergeCell ref="B36:Q3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1F754-BB79-4F85-97D9-AE3E37BBBD75}">
  <dimension ref="A1:K20"/>
  <sheetViews>
    <sheetView workbookViewId="0">
      <selection activeCell="J8" sqref="J8"/>
    </sheetView>
  </sheetViews>
  <sheetFormatPr defaultColWidth="9.1796875" defaultRowHeight="14.5" x14ac:dyDescent="0.35"/>
  <cols>
    <col min="1" max="1" width="11.453125" style="1" customWidth="1"/>
    <col min="2" max="2" width="14" style="1" customWidth="1"/>
    <col min="3" max="3" width="37.54296875" style="1" bestFit="1" customWidth="1"/>
    <col min="4" max="4" width="48.1796875" style="1" bestFit="1" customWidth="1"/>
    <col min="5" max="5" width="20.453125" style="1" bestFit="1" customWidth="1"/>
    <col min="6" max="6" width="34.54296875" style="1" customWidth="1"/>
    <col min="7" max="7" width="15.1796875" style="1" customWidth="1"/>
    <col min="8" max="14" width="15.1796875" style="1" bestFit="1" customWidth="1"/>
    <col min="15" max="18" width="11.453125" style="1" customWidth="1"/>
    <col min="19" max="16384" width="9.1796875" style="1"/>
  </cols>
  <sheetData>
    <row r="1" spans="1:11" ht="15" thickBot="1" x14ac:dyDescent="0.4">
      <c r="B1" s="68" t="s">
        <v>281</v>
      </c>
      <c r="C1" s="69"/>
      <c r="D1" s="69"/>
      <c r="E1" s="69"/>
      <c r="F1" s="69"/>
      <c r="G1" s="69"/>
      <c r="H1" s="69"/>
      <c r="I1" s="70"/>
    </row>
    <row r="2" spans="1:11" x14ac:dyDescent="0.35">
      <c r="B2" s="1" t="s">
        <v>282</v>
      </c>
    </row>
    <row r="3" spans="1:11" x14ac:dyDescent="0.35">
      <c r="B3" s="71"/>
      <c r="C3" s="765"/>
      <c r="D3" s="765"/>
      <c r="E3" s="349"/>
      <c r="F3" s="349"/>
      <c r="G3" s="765"/>
      <c r="H3" s="765"/>
      <c r="I3" s="765"/>
    </row>
    <row r="4" spans="1:11" x14ac:dyDescent="0.35">
      <c r="B4" s="72"/>
      <c r="C4" s="766" t="s">
        <v>283</v>
      </c>
      <c r="D4" s="767"/>
      <c r="E4" s="766" t="s">
        <v>284</v>
      </c>
      <c r="F4" s="767"/>
      <c r="G4" s="766" t="s">
        <v>285</v>
      </c>
      <c r="H4" s="766"/>
      <c r="I4" s="766"/>
    </row>
    <row r="5" spans="1:11" ht="87" x14ac:dyDescent="0.35">
      <c r="B5" s="72"/>
      <c r="C5" s="350" t="s">
        <v>286</v>
      </c>
      <c r="D5" s="350" t="s">
        <v>923</v>
      </c>
      <c r="E5" s="350" t="s">
        <v>287</v>
      </c>
      <c r="F5" s="350" t="s">
        <v>288</v>
      </c>
      <c r="G5" s="350" t="s">
        <v>289</v>
      </c>
      <c r="H5" s="350" t="s">
        <v>290</v>
      </c>
      <c r="I5" s="350" t="s">
        <v>291</v>
      </c>
    </row>
    <row r="6" spans="1:11" x14ac:dyDescent="0.35">
      <c r="A6" s="233"/>
      <c r="B6" s="73">
        <v>2014</v>
      </c>
      <c r="C6" s="74">
        <v>5873.3630000000003</v>
      </c>
      <c r="D6" s="75">
        <v>399</v>
      </c>
      <c r="E6" s="76">
        <v>83530.198721648252</v>
      </c>
      <c r="F6" s="76">
        <v>3235792</v>
      </c>
      <c r="G6" s="77">
        <v>6330</v>
      </c>
      <c r="H6" s="77">
        <v>78.599999999999994</v>
      </c>
      <c r="I6" s="77">
        <v>43.9</v>
      </c>
    </row>
    <row r="7" spans="1:11" x14ac:dyDescent="0.35">
      <c r="A7" s="233"/>
      <c r="B7" s="73">
        <v>2015</v>
      </c>
      <c r="C7" s="74">
        <v>5873.3630000000003</v>
      </c>
      <c r="D7" s="75">
        <v>399</v>
      </c>
      <c r="E7" s="76">
        <v>83619.601989999996</v>
      </c>
      <c r="F7" s="76">
        <v>3233470</v>
      </c>
      <c r="G7" s="77">
        <v>6330</v>
      </c>
      <c r="H7" s="77">
        <v>78.599999999999994</v>
      </c>
      <c r="I7" s="77">
        <v>44.65</v>
      </c>
      <c r="J7" s="366"/>
      <c r="K7" s="367"/>
    </row>
    <row r="8" spans="1:11" x14ac:dyDescent="0.35">
      <c r="A8" s="233"/>
      <c r="B8" s="73">
        <v>2016</v>
      </c>
      <c r="C8" s="74">
        <v>5873.3630000000003</v>
      </c>
      <c r="D8" s="75">
        <v>400</v>
      </c>
      <c r="E8" s="76">
        <v>83732.138000000006</v>
      </c>
      <c r="F8" s="76">
        <v>3236014</v>
      </c>
      <c r="G8" s="77">
        <v>6330</v>
      </c>
      <c r="H8" s="77">
        <v>78.599999999999994</v>
      </c>
      <c r="I8" s="77">
        <v>44.65</v>
      </c>
      <c r="J8" s="366"/>
      <c r="K8" s="367"/>
    </row>
    <row r="9" spans="1:11" x14ac:dyDescent="0.35">
      <c r="A9" s="233"/>
      <c r="B9" s="73">
        <v>2017</v>
      </c>
      <c r="C9" s="74">
        <v>5872.9750000000004</v>
      </c>
      <c r="D9" s="75">
        <v>400</v>
      </c>
      <c r="E9" s="76">
        <v>83872.360388000001</v>
      </c>
      <c r="F9" s="76">
        <v>3047671</v>
      </c>
      <c r="G9" s="77">
        <v>6330</v>
      </c>
      <c r="H9" s="77">
        <v>78.599999999999994</v>
      </c>
      <c r="I9" s="77">
        <v>44.65</v>
      </c>
      <c r="J9" s="366"/>
      <c r="K9" s="367"/>
    </row>
    <row r="10" spans="1:11" x14ac:dyDescent="0.35">
      <c r="A10" s="233"/>
      <c r="B10" s="73">
        <v>2018</v>
      </c>
      <c r="C10" s="74">
        <v>5873.3630000000003</v>
      </c>
      <c r="D10" s="75">
        <v>400</v>
      </c>
      <c r="E10" s="76">
        <v>84079.090953000006</v>
      </c>
      <c r="F10" s="76">
        <v>3064917</v>
      </c>
      <c r="G10" s="77">
        <v>6330</v>
      </c>
      <c r="H10" s="77">
        <v>78</v>
      </c>
      <c r="I10" s="77">
        <v>45.3</v>
      </c>
      <c r="J10" s="366"/>
      <c r="K10" s="367"/>
    </row>
    <row r="11" spans="1:11" x14ac:dyDescent="0.35">
      <c r="A11" s="233"/>
      <c r="B11" s="73">
        <v>2019</v>
      </c>
      <c r="C11" s="74">
        <v>5874</v>
      </c>
      <c r="D11" s="75">
        <v>400</v>
      </c>
      <c r="E11" s="76">
        <v>84388.831511847195</v>
      </c>
      <c r="F11" s="76">
        <v>3087346</v>
      </c>
      <c r="G11" s="77">
        <v>6510</v>
      </c>
      <c r="H11" s="77">
        <v>76.8</v>
      </c>
      <c r="I11" s="77">
        <v>44.5</v>
      </c>
      <c r="J11" s="366"/>
      <c r="K11" s="367"/>
    </row>
    <row r="12" spans="1:11" x14ac:dyDescent="0.35">
      <c r="A12" s="233"/>
      <c r="B12" s="73">
        <v>2020</v>
      </c>
      <c r="C12" s="74">
        <v>5874</v>
      </c>
      <c r="D12" s="75">
        <v>400</v>
      </c>
      <c r="E12" s="76">
        <v>84808.025344036796</v>
      </c>
      <c r="F12" s="76">
        <v>3107986</v>
      </c>
      <c r="G12" s="77">
        <v>6530</v>
      </c>
      <c r="H12" s="77">
        <v>74.8</v>
      </c>
      <c r="I12" s="77">
        <v>45.3</v>
      </c>
      <c r="J12" s="366"/>
      <c r="K12" s="367"/>
    </row>
    <row r="13" spans="1:11" x14ac:dyDescent="0.35">
      <c r="A13" s="233"/>
      <c r="B13" s="73">
        <v>2021</v>
      </c>
      <c r="C13" s="74">
        <v>5889</v>
      </c>
      <c r="D13" s="75">
        <v>400</v>
      </c>
      <c r="E13" s="76">
        <v>85166.205203747406</v>
      </c>
      <c r="F13" s="76">
        <v>3120983</v>
      </c>
      <c r="G13" s="77">
        <v>6530</v>
      </c>
      <c r="H13" s="77">
        <v>74.8</v>
      </c>
      <c r="I13" s="77">
        <v>45.5</v>
      </c>
      <c r="J13" s="366"/>
      <c r="K13" s="367"/>
    </row>
    <row r="14" spans="1:11" x14ac:dyDescent="0.35">
      <c r="A14" s="233"/>
      <c r="B14" s="73">
        <v>2022</v>
      </c>
      <c r="C14" s="74">
        <v>5890</v>
      </c>
      <c r="D14" s="75">
        <v>400</v>
      </c>
      <c r="E14" s="76">
        <v>84916.584508614906</v>
      </c>
      <c r="F14" s="76">
        <v>3127651</v>
      </c>
      <c r="G14" s="77">
        <v>6530</v>
      </c>
      <c r="H14" s="77">
        <v>74.8</v>
      </c>
      <c r="I14" s="77">
        <v>45.5</v>
      </c>
      <c r="J14" s="366"/>
      <c r="K14" s="367"/>
    </row>
    <row r="15" spans="1:11" x14ac:dyDescent="0.35">
      <c r="A15" s="233"/>
      <c r="B15" s="73">
        <v>2023</v>
      </c>
      <c r="C15" s="74">
        <v>5890</v>
      </c>
      <c r="D15" s="75">
        <v>400</v>
      </c>
      <c r="E15" s="76">
        <v>85560.926318796905</v>
      </c>
      <c r="F15" s="76">
        <v>3125805</v>
      </c>
      <c r="G15" s="77">
        <v>6530</v>
      </c>
      <c r="H15" s="77">
        <v>74.78</v>
      </c>
      <c r="I15" s="77">
        <v>45.540000000000006</v>
      </c>
      <c r="J15" s="366"/>
      <c r="K15" s="367"/>
    </row>
    <row r="16" spans="1:11" x14ac:dyDescent="0.35">
      <c r="A16" s="233"/>
      <c r="B16" s="73">
        <v>2024</v>
      </c>
      <c r="C16" s="74">
        <v>5888.3980000000001</v>
      </c>
      <c r="D16" s="75">
        <v>400</v>
      </c>
      <c r="E16" s="76">
        <v>85776.031458926504</v>
      </c>
      <c r="F16" s="76">
        <v>3120363</v>
      </c>
      <c r="G16" s="77">
        <v>6750</v>
      </c>
      <c r="H16" s="77">
        <v>74.78</v>
      </c>
      <c r="I16" s="77">
        <v>45.540000000000006</v>
      </c>
      <c r="J16" s="366"/>
      <c r="K16" s="367"/>
    </row>
    <row r="17" spans="2:9" x14ac:dyDescent="0.35">
      <c r="B17" s="368"/>
      <c r="C17" s="369"/>
      <c r="D17" s="370"/>
      <c r="E17" s="371"/>
      <c r="F17" s="372"/>
      <c r="G17" s="373"/>
      <c r="H17" s="373"/>
      <c r="I17" s="373"/>
    </row>
    <row r="18" spans="2:9" x14ac:dyDescent="0.35">
      <c r="B18" s="374" t="s">
        <v>924</v>
      </c>
      <c r="C18" s="369"/>
      <c r="D18" s="370"/>
      <c r="E18" s="371"/>
      <c r="F18" s="372"/>
      <c r="G18" s="373"/>
      <c r="H18" s="373"/>
      <c r="I18" s="373"/>
    </row>
    <row r="19" spans="2:9" x14ac:dyDescent="0.35">
      <c r="B19" s="374" t="s">
        <v>925</v>
      </c>
    </row>
    <row r="20" spans="2:9" x14ac:dyDescent="0.35">
      <c r="B20" s="1" t="s">
        <v>914</v>
      </c>
    </row>
  </sheetData>
  <mergeCells count="5">
    <mergeCell ref="C3:D3"/>
    <mergeCell ref="G3:I3"/>
    <mergeCell ref="C4:D4"/>
    <mergeCell ref="E4:F4"/>
    <mergeCell ref="G4:I4"/>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08336-8213-444D-BCEA-0BC507E05672}">
  <dimension ref="A1:G36"/>
  <sheetViews>
    <sheetView workbookViewId="0">
      <selection activeCell="C9" sqref="C9"/>
    </sheetView>
  </sheetViews>
  <sheetFormatPr defaultColWidth="9.1796875" defaultRowHeight="14.5" x14ac:dyDescent="0.35"/>
  <cols>
    <col min="1" max="1" width="70.1796875" style="92" customWidth="1"/>
    <col min="2" max="2" width="22.54296875" style="81" customWidth="1"/>
    <col min="3" max="3" width="20.54296875" style="92" customWidth="1"/>
    <col min="4" max="4" width="22.1796875" style="92" customWidth="1"/>
    <col min="5" max="7" width="23.54296875" style="92" customWidth="1"/>
    <col min="8" max="8" width="12.54296875" style="78" customWidth="1"/>
    <col min="9" max="9" width="13.54296875" style="78" customWidth="1"/>
    <col min="10" max="16384" width="9.1796875" style="78"/>
  </cols>
  <sheetData>
    <row r="1" spans="1:7" x14ac:dyDescent="0.35">
      <c r="A1" s="768" t="s">
        <v>281</v>
      </c>
      <c r="B1" s="768"/>
      <c r="C1" s="768"/>
      <c r="D1" s="768"/>
      <c r="E1" s="768"/>
      <c r="F1" s="768"/>
      <c r="G1" s="768"/>
    </row>
    <row r="2" spans="1:7" x14ac:dyDescent="0.35">
      <c r="A2" s="769" t="s">
        <v>282</v>
      </c>
      <c r="B2" s="768"/>
      <c r="C2" s="768"/>
      <c r="D2" s="768"/>
      <c r="E2" s="768"/>
      <c r="F2" s="768"/>
      <c r="G2" s="768"/>
    </row>
    <row r="3" spans="1:7" x14ac:dyDescent="0.35">
      <c r="A3" s="80"/>
      <c r="C3" s="6"/>
      <c r="D3" s="6"/>
      <c r="E3" s="6"/>
      <c r="F3" s="6"/>
      <c r="G3" s="6"/>
    </row>
    <row r="4" spans="1:7" ht="72.5" x14ac:dyDescent="0.35">
      <c r="A4" s="610" t="s">
        <v>292</v>
      </c>
      <c r="B4" s="600" t="s">
        <v>1149</v>
      </c>
      <c r="C4" s="600" t="s">
        <v>1150</v>
      </c>
      <c r="D4" s="600" t="s">
        <v>293</v>
      </c>
      <c r="E4" s="600" t="s">
        <v>294</v>
      </c>
      <c r="F4" s="600" t="s">
        <v>295</v>
      </c>
      <c r="G4" s="600" t="s">
        <v>296</v>
      </c>
    </row>
    <row r="5" spans="1:7" ht="29" x14ac:dyDescent="0.35">
      <c r="A5" s="605" t="s">
        <v>297</v>
      </c>
      <c r="B5" s="607">
        <v>188.89</v>
      </c>
      <c r="C5" s="607">
        <v>517.5</v>
      </c>
      <c r="D5" s="607">
        <v>91.69</v>
      </c>
      <c r="E5" s="607">
        <v>251.2</v>
      </c>
      <c r="F5" s="607">
        <v>768.7</v>
      </c>
      <c r="G5" s="607">
        <v>251.2</v>
      </c>
    </row>
    <row r="6" spans="1:7" ht="29" x14ac:dyDescent="0.35">
      <c r="A6" s="605" t="s">
        <v>298</v>
      </c>
      <c r="B6" s="607">
        <v>55.88</v>
      </c>
      <c r="C6" s="607">
        <v>153.1</v>
      </c>
      <c r="D6" s="607">
        <v>0</v>
      </c>
      <c r="E6" s="607"/>
      <c r="F6" s="607">
        <v>153.1</v>
      </c>
      <c r="G6" s="607">
        <v>0</v>
      </c>
    </row>
    <row r="7" spans="1:7" ht="29" x14ac:dyDescent="0.35">
      <c r="A7" s="605" t="s">
        <v>299</v>
      </c>
      <c r="B7" s="611">
        <v>28.76</v>
      </c>
      <c r="C7" s="607">
        <v>78.8</v>
      </c>
      <c r="D7" s="607">
        <v>0</v>
      </c>
      <c r="E7" s="607"/>
      <c r="F7" s="607">
        <v>78.8</v>
      </c>
      <c r="G7" s="607">
        <v>0</v>
      </c>
    </row>
    <row r="8" spans="1:7" ht="29" x14ac:dyDescent="0.35">
      <c r="A8" s="605" t="s">
        <v>300</v>
      </c>
      <c r="B8" s="611">
        <v>18.579999999999998</v>
      </c>
      <c r="C8" s="607">
        <v>50.9</v>
      </c>
      <c r="D8" s="607">
        <v>55.7</v>
      </c>
      <c r="E8" s="607">
        <v>152.6</v>
      </c>
      <c r="F8" s="607">
        <v>203.5</v>
      </c>
      <c r="G8" s="607">
        <v>152.6</v>
      </c>
    </row>
    <row r="9" spans="1:7" ht="29" x14ac:dyDescent="0.35">
      <c r="A9" s="605" t="s">
        <v>301</v>
      </c>
      <c r="B9" s="607">
        <v>47.09</v>
      </c>
      <c r="C9" s="607">
        <v>129</v>
      </c>
      <c r="D9" s="607">
        <v>0</v>
      </c>
      <c r="E9" s="607"/>
      <c r="F9" s="607">
        <v>129</v>
      </c>
      <c r="G9" s="607">
        <v>0</v>
      </c>
    </row>
    <row r="10" spans="1:7" ht="29" x14ac:dyDescent="0.35">
      <c r="A10" s="605" t="s">
        <v>926</v>
      </c>
      <c r="B10" s="607">
        <v>89.72</v>
      </c>
      <c r="C10" s="607">
        <v>245.8</v>
      </c>
      <c r="D10" s="607">
        <v>0</v>
      </c>
      <c r="E10" s="607"/>
      <c r="F10" s="607">
        <v>245.8</v>
      </c>
      <c r="G10" s="607">
        <v>0</v>
      </c>
    </row>
    <row r="11" spans="1:7" ht="29" x14ac:dyDescent="0.35">
      <c r="A11" s="605" t="s">
        <v>1151</v>
      </c>
      <c r="B11" s="606">
        <v>15.48</v>
      </c>
      <c r="C11" s="606">
        <v>0</v>
      </c>
      <c r="D11" s="607">
        <v>0</v>
      </c>
      <c r="E11" s="607">
        <v>0</v>
      </c>
      <c r="F11" s="607">
        <v>46.2</v>
      </c>
      <c r="G11" s="607">
        <v>0</v>
      </c>
    </row>
    <row r="12" spans="1:7" ht="29" x14ac:dyDescent="0.35">
      <c r="A12" s="605" t="s">
        <v>302</v>
      </c>
      <c r="B12" s="607">
        <v>52.5</v>
      </c>
      <c r="C12" s="612">
        <v>518.4</v>
      </c>
      <c r="D12" s="607">
        <v>25.3</v>
      </c>
      <c r="E12" s="606">
        <v>69.400000000000006</v>
      </c>
      <c r="F12" s="607">
        <v>587.79999999999995</v>
      </c>
      <c r="G12" s="607">
        <v>69.400000000000006</v>
      </c>
    </row>
    <row r="13" spans="1:7" ht="29" x14ac:dyDescent="0.35">
      <c r="A13" s="605" t="s">
        <v>303</v>
      </c>
      <c r="B13" s="606">
        <v>12.7</v>
      </c>
      <c r="C13" s="607">
        <v>211.1</v>
      </c>
      <c r="D13" s="606"/>
      <c r="E13" s="606"/>
      <c r="F13" s="607">
        <v>211.1</v>
      </c>
      <c r="G13" s="607"/>
    </row>
    <row r="14" spans="1:7" ht="29" x14ac:dyDescent="0.35">
      <c r="A14" s="613" t="s">
        <v>304</v>
      </c>
      <c r="B14" s="614">
        <v>496.9</v>
      </c>
      <c r="C14" s="614">
        <v>1693.5</v>
      </c>
      <c r="D14" s="614">
        <v>172.69</v>
      </c>
      <c r="E14" s="614">
        <v>473.19999999999993</v>
      </c>
      <c r="F14" s="614">
        <v>2212.8999999999996</v>
      </c>
      <c r="G14" s="614">
        <v>473.19999999999993</v>
      </c>
    </row>
    <row r="15" spans="1:7" x14ac:dyDescent="0.35">
      <c r="A15" s="615"/>
      <c r="B15" s="616"/>
      <c r="C15" s="603"/>
      <c r="D15" s="603"/>
      <c r="E15" s="603"/>
      <c r="F15" s="603"/>
      <c r="G15" s="603"/>
    </row>
    <row r="16" spans="1:7" ht="29" x14ac:dyDescent="0.35">
      <c r="A16" s="605" t="s">
        <v>305</v>
      </c>
      <c r="B16" s="608">
        <v>51.83</v>
      </c>
      <c r="C16" s="602">
        <v>142</v>
      </c>
      <c r="D16" s="604">
        <v>0</v>
      </c>
      <c r="E16" s="604">
        <v>0</v>
      </c>
      <c r="F16" s="602">
        <v>142</v>
      </c>
      <c r="G16" s="602">
        <v>0</v>
      </c>
    </row>
    <row r="17" spans="1:7" ht="29" x14ac:dyDescent="0.35">
      <c r="A17" s="605" t="s">
        <v>306</v>
      </c>
      <c r="B17" s="608">
        <v>28.47</v>
      </c>
      <c r="C17" s="602">
        <v>78</v>
      </c>
      <c r="D17" s="604">
        <v>0</v>
      </c>
      <c r="E17" s="604">
        <v>0</v>
      </c>
      <c r="F17" s="602">
        <v>78</v>
      </c>
      <c r="G17" s="602">
        <v>0</v>
      </c>
    </row>
    <row r="18" spans="1:7" ht="29" x14ac:dyDescent="0.35">
      <c r="A18" s="605" t="s">
        <v>307</v>
      </c>
      <c r="B18" s="608">
        <v>37.78</v>
      </c>
      <c r="C18" s="617">
        <v>103.5</v>
      </c>
      <c r="D18" s="607">
        <v>37.78</v>
      </c>
      <c r="E18" s="602">
        <v>103.5</v>
      </c>
      <c r="F18" s="602">
        <v>207</v>
      </c>
      <c r="G18" s="602">
        <v>103.5</v>
      </c>
    </row>
    <row r="19" spans="1:7" ht="29" x14ac:dyDescent="0.35">
      <c r="A19" s="605" t="s">
        <v>308</v>
      </c>
      <c r="B19" s="608">
        <v>28.18</v>
      </c>
      <c r="C19" s="602">
        <v>77.2</v>
      </c>
      <c r="D19" s="607">
        <v>47.34</v>
      </c>
      <c r="E19" s="602">
        <v>129.69999999999999</v>
      </c>
      <c r="F19" s="602">
        <v>206.9</v>
      </c>
      <c r="G19" s="602">
        <v>129.69999999999999</v>
      </c>
    </row>
    <row r="20" spans="1:7" ht="29" x14ac:dyDescent="0.35">
      <c r="A20" s="605" t="s">
        <v>309</v>
      </c>
      <c r="B20" s="608">
        <v>27.85</v>
      </c>
      <c r="C20" s="602">
        <v>76.3</v>
      </c>
      <c r="D20" s="607">
        <v>0</v>
      </c>
      <c r="E20" s="608">
        <v>0</v>
      </c>
      <c r="F20" s="602">
        <v>76.3</v>
      </c>
      <c r="G20" s="602">
        <v>0</v>
      </c>
    </row>
    <row r="21" spans="1:7" ht="29" x14ac:dyDescent="0.35">
      <c r="A21" s="618" t="s">
        <v>927</v>
      </c>
      <c r="B21" s="608">
        <v>745.33</v>
      </c>
      <c r="C21" s="607">
        <v>2042</v>
      </c>
      <c r="D21" s="607">
        <v>27.23</v>
      </c>
      <c r="E21" s="606">
        <v>74.599999999999994</v>
      </c>
      <c r="F21" s="602">
        <v>2116.6</v>
      </c>
      <c r="G21" s="602">
        <v>74.599999999999994</v>
      </c>
    </row>
    <row r="22" spans="1:7" ht="29" x14ac:dyDescent="0.35">
      <c r="A22" s="618" t="s">
        <v>310</v>
      </c>
      <c r="B22" s="614">
        <v>919.44</v>
      </c>
      <c r="C22" s="614">
        <v>2519</v>
      </c>
      <c r="D22" s="614">
        <v>112.35000000000001</v>
      </c>
      <c r="E22" s="614">
        <v>307.79999999999995</v>
      </c>
      <c r="F22" s="614">
        <v>2826.7999999999997</v>
      </c>
      <c r="G22" s="614">
        <v>307.79999999999995</v>
      </c>
    </row>
    <row r="23" spans="1:7" x14ac:dyDescent="0.35">
      <c r="A23" s="609"/>
      <c r="B23" s="599"/>
      <c r="C23" s="601"/>
      <c r="D23" s="601"/>
      <c r="E23" s="601"/>
      <c r="F23" s="601"/>
      <c r="G23" s="601"/>
    </row>
    <row r="24" spans="1:7" x14ac:dyDescent="0.35">
      <c r="A24" s="609"/>
      <c r="B24" s="599"/>
      <c r="C24" s="601"/>
      <c r="D24" s="601"/>
      <c r="E24" s="601"/>
      <c r="F24" s="601"/>
      <c r="G24" s="601"/>
    </row>
    <row r="25" spans="1:7" ht="29" x14ac:dyDescent="0.35">
      <c r="A25" s="619" t="s">
        <v>311</v>
      </c>
      <c r="B25" s="619" t="s">
        <v>312</v>
      </c>
      <c r="C25" s="601"/>
      <c r="D25" s="601"/>
      <c r="E25" s="601"/>
      <c r="F25" s="601"/>
      <c r="G25" s="601"/>
    </row>
    <row r="26" spans="1:7" ht="29" x14ac:dyDescent="0.35">
      <c r="A26" s="620" t="s">
        <v>313</v>
      </c>
      <c r="B26" s="602">
        <v>2212.8999999999996</v>
      </c>
      <c r="C26" s="621"/>
      <c r="D26" s="601"/>
      <c r="E26" s="601"/>
      <c r="F26" s="601"/>
      <c r="G26" s="601"/>
    </row>
    <row r="27" spans="1:7" ht="29" x14ac:dyDescent="0.35">
      <c r="A27" s="622" t="s">
        <v>314</v>
      </c>
      <c r="B27" s="602">
        <v>473.19999999999993</v>
      </c>
      <c r="C27" s="621"/>
      <c r="D27" s="601"/>
      <c r="E27" s="601"/>
      <c r="F27" s="601"/>
      <c r="G27" s="601"/>
    </row>
    <row r="28" spans="1:7" ht="29" x14ac:dyDescent="0.35">
      <c r="A28" s="623" t="s">
        <v>315</v>
      </c>
      <c r="B28" s="602">
        <v>1578.8999999999999</v>
      </c>
      <c r="C28" s="601"/>
      <c r="D28" s="601"/>
      <c r="E28" s="601"/>
      <c r="F28" s="601"/>
      <c r="G28" s="601"/>
    </row>
    <row r="29" spans="1:7" ht="29" x14ac:dyDescent="0.35">
      <c r="A29" s="622" t="s">
        <v>314</v>
      </c>
      <c r="B29" s="602">
        <v>403.79999999999995</v>
      </c>
      <c r="C29" s="601"/>
      <c r="D29" s="601"/>
      <c r="E29" s="601"/>
      <c r="F29" s="601"/>
      <c r="G29" s="601"/>
    </row>
    <row r="30" spans="1:7" ht="29" x14ac:dyDescent="0.35">
      <c r="A30" s="620" t="s">
        <v>316</v>
      </c>
      <c r="B30" s="602">
        <v>587.79999999999995</v>
      </c>
      <c r="C30" s="601"/>
      <c r="D30" s="601"/>
      <c r="E30" s="601"/>
      <c r="F30" s="601"/>
      <c r="G30" s="601"/>
    </row>
    <row r="31" spans="1:7" ht="29" x14ac:dyDescent="0.35">
      <c r="A31" s="622" t="s">
        <v>314</v>
      </c>
      <c r="B31" s="602">
        <v>69.400000000000006</v>
      </c>
      <c r="C31" s="601"/>
      <c r="D31" s="601"/>
      <c r="E31" s="601"/>
      <c r="F31" s="601"/>
      <c r="G31" s="601"/>
    </row>
    <row r="32" spans="1:7" ht="29" x14ac:dyDescent="0.35">
      <c r="A32" s="620" t="s">
        <v>317</v>
      </c>
      <c r="B32" s="602">
        <v>211.1</v>
      </c>
      <c r="C32" s="601"/>
      <c r="D32" s="601"/>
      <c r="E32" s="601"/>
      <c r="F32" s="601"/>
      <c r="G32" s="601"/>
    </row>
    <row r="33" spans="1:7" ht="29" x14ac:dyDescent="0.35">
      <c r="A33" s="620" t="s">
        <v>318</v>
      </c>
      <c r="B33" s="602">
        <v>46.2</v>
      </c>
      <c r="C33" s="601"/>
      <c r="D33" s="601"/>
      <c r="E33" s="601"/>
      <c r="F33" s="601"/>
      <c r="G33" s="601"/>
    </row>
    <row r="34" spans="1:7" x14ac:dyDescent="0.35">
      <c r="A34" s="80"/>
      <c r="C34" s="6"/>
      <c r="D34" s="6"/>
      <c r="E34" s="6"/>
      <c r="F34" s="6"/>
      <c r="G34" s="6"/>
    </row>
    <row r="35" spans="1:7" x14ac:dyDescent="0.35">
      <c r="A35" s="770"/>
      <c r="B35" s="770"/>
      <c r="C35" s="6"/>
      <c r="D35" s="6"/>
      <c r="E35" s="6"/>
      <c r="F35" s="6"/>
      <c r="G35" s="6"/>
    </row>
    <row r="36" spans="1:7" x14ac:dyDescent="0.35">
      <c r="A36" s="91"/>
      <c r="B36" s="91"/>
    </row>
  </sheetData>
  <mergeCells count="3">
    <mergeCell ref="A1:G1"/>
    <mergeCell ref="A2:G2"/>
    <mergeCell ref="A35:B3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C7161-E835-4C72-97B3-AC830CD167D6}">
  <dimension ref="A1:G36"/>
  <sheetViews>
    <sheetView topLeftCell="A22" workbookViewId="0">
      <selection activeCell="B33" activeCellId="3" sqref="B28 B30 B32 B33"/>
    </sheetView>
  </sheetViews>
  <sheetFormatPr defaultColWidth="9.1796875" defaultRowHeight="14.5" x14ac:dyDescent="0.35"/>
  <cols>
    <col min="1" max="1" width="70.1796875" style="92" customWidth="1"/>
    <col min="2" max="2" width="22.54296875" style="81" customWidth="1"/>
    <col min="3" max="3" width="20.54296875" style="92" customWidth="1"/>
    <col min="4" max="4" width="22.1796875" style="92" customWidth="1"/>
    <col min="5" max="7" width="23.54296875" style="92" customWidth="1"/>
    <col min="8" max="8" width="12.54296875" style="78" customWidth="1"/>
    <col min="9" max="9" width="13.54296875" style="78" customWidth="1"/>
    <col min="10" max="16384" width="9.1796875" style="78"/>
  </cols>
  <sheetData>
    <row r="1" spans="1:7" x14ac:dyDescent="0.35">
      <c r="A1" s="768" t="s">
        <v>281</v>
      </c>
      <c r="B1" s="768"/>
      <c r="C1" s="768"/>
      <c r="D1" s="768"/>
      <c r="E1" s="768"/>
      <c r="F1" s="768"/>
      <c r="G1" s="768"/>
    </row>
    <row r="2" spans="1:7" x14ac:dyDescent="0.35">
      <c r="A2" s="769" t="s">
        <v>282</v>
      </c>
      <c r="B2" s="768"/>
      <c r="C2" s="768"/>
      <c r="D2" s="768"/>
      <c r="E2" s="768"/>
      <c r="F2" s="768"/>
      <c r="G2" s="768"/>
    </row>
    <row r="3" spans="1:7" x14ac:dyDescent="0.35">
      <c r="A3" s="80"/>
      <c r="C3" s="6"/>
      <c r="D3" s="6"/>
      <c r="E3" s="6"/>
      <c r="F3" s="6"/>
      <c r="G3" s="6"/>
    </row>
    <row r="4" spans="1:7" ht="73.5" x14ac:dyDescent="0.35">
      <c r="A4" s="82" t="s">
        <v>292</v>
      </c>
      <c r="B4" s="600" t="s">
        <v>1152</v>
      </c>
      <c r="C4" s="600" t="s">
        <v>1153</v>
      </c>
      <c r="D4" s="2" t="s">
        <v>1098</v>
      </c>
      <c r="E4" s="2" t="s">
        <v>1099</v>
      </c>
      <c r="F4" s="2" t="s">
        <v>1100</v>
      </c>
      <c r="G4" s="2" t="s">
        <v>1101</v>
      </c>
    </row>
    <row r="5" spans="1:7" ht="29" x14ac:dyDescent="0.35">
      <c r="A5" s="79" t="s">
        <v>297</v>
      </c>
      <c r="B5" s="520">
        <v>17.52</v>
      </c>
      <c r="C5" s="520">
        <v>48</v>
      </c>
      <c r="D5" s="520">
        <v>8.5</v>
      </c>
      <c r="E5" s="520">
        <v>23.3</v>
      </c>
      <c r="F5" s="520">
        <v>71.3</v>
      </c>
      <c r="G5" s="520">
        <v>23.3</v>
      </c>
    </row>
    <row r="6" spans="1:7" ht="29" x14ac:dyDescent="0.35">
      <c r="A6" s="79" t="s">
        <v>298</v>
      </c>
      <c r="B6" s="521">
        <v>5.26</v>
      </c>
      <c r="C6" s="520">
        <v>14.4</v>
      </c>
      <c r="D6" s="520">
        <v>0</v>
      </c>
      <c r="E6" s="520">
        <v>0</v>
      </c>
      <c r="F6" s="520">
        <v>14.4</v>
      </c>
      <c r="G6" s="520">
        <v>0</v>
      </c>
    </row>
    <row r="7" spans="1:7" ht="29" x14ac:dyDescent="0.35">
      <c r="A7" s="79" t="s">
        <v>299</v>
      </c>
      <c r="B7" s="521">
        <v>2.63</v>
      </c>
      <c r="C7" s="521">
        <v>7.2</v>
      </c>
      <c r="D7" s="520">
        <v>0</v>
      </c>
      <c r="E7" s="520">
        <v>0</v>
      </c>
      <c r="F7" s="521">
        <v>7.2</v>
      </c>
      <c r="G7" s="520">
        <v>0</v>
      </c>
    </row>
    <row r="8" spans="1:7" ht="29" x14ac:dyDescent="0.35">
      <c r="A8" s="79" t="s">
        <v>300</v>
      </c>
      <c r="B8" s="521">
        <v>1.75</v>
      </c>
      <c r="C8" s="520">
        <v>4.8</v>
      </c>
      <c r="D8" s="521">
        <v>5.26</v>
      </c>
      <c r="E8" s="520">
        <v>14.4</v>
      </c>
      <c r="F8" s="520">
        <v>19.2</v>
      </c>
      <c r="G8" s="520">
        <v>14.4</v>
      </c>
    </row>
    <row r="9" spans="1:7" ht="29" x14ac:dyDescent="0.35">
      <c r="A9" s="79" t="s">
        <v>301</v>
      </c>
      <c r="B9" s="521">
        <v>4.38</v>
      </c>
      <c r="C9" s="520">
        <v>12</v>
      </c>
      <c r="D9" s="520">
        <v>0</v>
      </c>
      <c r="E9" s="520">
        <v>0</v>
      </c>
      <c r="F9" s="520">
        <v>12</v>
      </c>
      <c r="G9" s="520">
        <v>0</v>
      </c>
    </row>
    <row r="10" spans="1:7" ht="29" x14ac:dyDescent="0.35">
      <c r="A10" s="79" t="s">
        <v>926</v>
      </c>
      <c r="B10" s="521">
        <v>8.36</v>
      </c>
      <c r="C10" s="520">
        <v>22.9</v>
      </c>
      <c r="D10" s="520">
        <v>0</v>
      </c>
      <c r="E10" s="520">
        <v>0</v>
      </c>
      <c r="F10" s="520">
        <v>22.9</v>
      </c>
      <c r="G10" s="520">
        <v>0</v>
      </c>
    </row>
    <row r="11" spans="1:7" ht="29" x14ac:dyDescent="0.35">
      <c r="A11" s="605" t="s">
        <v>1151</v>
      </c>
      <c r="B11" s="521">
        <v>1.57</v>
      </c>
      <c r="C11" s="521">
        <v>4.7</v>
      </c>
      <c r="D11" s="520">
        <v>0</v>
      </c>
      <c r="E11" s="520">
        <v>0</v>
      </c>
      <c r="F11" s="521">
        <v>4.7</v>
      </c>
      <c r="G11" s="520">
        <v>0</v>
      </c>
    </row>
    <row r="12" spans="1:7" ht="29" x14ac:dyDescent="0.35">
      <c r="A12" s="79" t="s">
        <v>302</v>
      </c>
      <c r="B12" s="521">
        <v>5.13</v>
      </c>
      <c r="C12" s="520">
        <v>48.3</v>
      </c>
      <c r="D12" s="520">
        <v>0</v>
      </c>
      <c r="E12" s="520">
        <v>6.5</v>
      </c>
      <c r="F12" s="520">
        <v>54.8</v>
      </c>
      <c r="G12" s="520">
        <v>6.5</v>
      </c>
    </row>
    <row r="13" spans="1:7" ht="29" x14ac:dyDescent="0.35">
      <c r="A13" s="79" t="s">
        <v>303</v>
      </c>
      <c r="B13" s="520">
        <v>1.2</v>
      </c>
      <c r="C13" s="520">
        <v>20</v>
      </c>
      <c r="D13" s="520"/>
      <c r="E13" s="520"/>
      <c r="F13" s="520">
        <v>20</v>
      </c>
      <c r="G13" s="520"/>
    </row>
    <row r="14" spans="1:7" ht="29" x14ac:dyDescent="0.35">
      <c r="A14" s="83" t="s">
        <v>304</v>
      </c>
      <c r="B14" s="522">
        <v>46.6</v>
      </c>
      <c r="C14" s="522">
        <v>162.30000000000001</v>
      </c>
      <c r="D14" s="522">
        <v>13.8</v>
      </c>
      <c r="E14" s="522">
        <v>44.2</v>
      </c>
      <c r="F14" s="522">
        <v>206.5</v>
      </c>
      <c r="G14" s="522">
        <v>44.2</v>
      </c>
    </row>
    <row r="15" spans="1:7" x14ac:dyDescent="0.35">
      <c r="A15" s="84"/>
      <c r="B15" s="523"/>
      <c r="C15" s="621"/>
      <c r="D15" s="621"/>
      <c r="E15" s="621"/>
      <c r="F15" s="621"/>
      <c r="G15" s="621"/>
    </row>
    <row r="16" spans="1:7" ht="29" x14ac:dyDescent="0.35">
      <c r="A16" s="79" t="s">
        <v>305</v>
      </c>
      <c r="B16" s="520">
        <v>4.82</v>
      </c>
      <c r="C16" s="520">
        <v>13.2</v>
      </c>
      <c r="D16" s="520">
        <v>0</v>
      </c>
      <c r="E16" s="520">
        <v>0</v>
      </c>
      <c r="F16" s="520">
        <v>13.2</v>
      </c>
      <c r="G16" s="520">
        <v>0</v>
      </c>
    </row>
    <row r="17" spans="1:7" ht="29" x14ac:dyDescent="0.35">
      <c r="A17" s="79" t="s">
        <v>306</v>
      </c>
      <c r="B17" s="520">
        <v>2.63</v>
      </c>
      <c r="C17" s="520">
        <v>7.2</v>
      </c>
      <c r="D17" s="520">
        <v>0</v>
      </c>
      <c r="E17" s="520">
        <v>0</v>
      </c>
      <c r="F17" s="520">
        <v>7.2</v>
      </c>
      <c r="G17" s="520">
        <v>0</v>
      </c>
    </row>
    <row r="18" spans="1:7" ht="29" x14ac:dyDescent="0.35">
      <c r="A18" s="79" t="s">
        <v>307</v>
      </c>
      <c r="B18" s="520">
        <v>3.5</v>
      </c>
      <c r="C18" s="520">
        <v>9.6</v>
      </c>
      <c r="D18" s="520">
        <v>3.5</v>
      </c>
      <c r="E18" s="520">
        <v>9.6</v>
      </c>
      <c r="F18" s="520">
        <v>19.2</v>
      </c>
      <c r="G18" s="520">
        <v>9.6</v>
      </c>
    </row>
    <row r="19" spans="1:7" ht="29" x14ac:dyDescent="0.35">
      <c r="A19" s="79" t="s">
        <v>308</v>
      </c>
      <c r="B19" s="520">
        <v>2.63</v>
      </c>
      <c r="C19" s="520">
        <v>7.2</v>
      </c>
      <c r="D19" s="520">
        <v>4.38</v>
      </c>
      <c r="E19" s="520">
        <v>12</v>
      </c>
      <c r="F19" s="520">
        <v>19.2</v>
      </c>
      <c r="G19" s="520">
        <v>12</v>
      </c>
    </row>
    <row r="20" spans="1:7" ht="29" x14ac:dyDescent="0.35">
      <c r="A20" s="79" t="s">
        <v>309</v>
      </c>
      <c r="B20" s="520">
        <v>2.63</v>
      </c>
      <c r="C20" s="520">
        <v>7.2</v>
      </c>
      <c r="D20" s="520">
        <v>0</v>
      </c>
      <c r="E20" s="520"/>
      <c r="F20" s="520">
        <v>7.2</v>
      </c>
      <c r="G20" s="520">
        <v>0</v>
      </c>
    </row>
    <row r="21" spans="1:7" ht="29" x14ac:dyDescent="0.35">
      <c r="A21" s="85" t="s">
        <v>927</v>
      </c>
      <c r="B21" s="520">
        <v>75.739999999999995</v>
      </c>
      <c r="C21" s="520">
        <v>207.5</v>
      </c>
      <c r="D21" s="520">
        <v>2.52</v>
      </c>
      <c r="E21" s="520">
        <v>6.9</v>
      </c>
      <c r="F21" s="524">
        <v>214.4</v>
      </c>
      <c r="G21" s="524">
        <v>6.9</v>
      </c>
    </row>
    <row r="22" spans="1:7" ht="29" x14ac:dyDescent="0.35">
      <c r="A22" s="85" t="s">
        <v>310</v>
      </c>
      <c r="B22" s="522">
        <v>92</v>
      </c>
      <c r="C22" s="522">
        <v>251.9</v>
      </c>
      <c r="D22" s="522">
        <v>10.4</v>
      </c>
      <c r="E22" s="522">
        <v>28.5</v>
      </c>
      <c r="F22" s="522">
        <v>280.39999999999998</v>
      </c>
      <c r="G22" s="522">
        <v>28.5</v>
      </c>
    </row>
    <row r="23" spans="1:7" x14ac:dyDescent="0.35">
      <c r="A23" s="80"/>
      <c r="C23" s="6"/>
      <c r="D23" s="6"/>
      <c r="E23" s="6"/>
      <c r="F23" s="6"/>
      <c r="G23" s="6"/>
    </row>
    <row r="24" spans="1:7" x14ac:dyDescent="0.35">
      <c r="A24" s="80"/>
      <c r="C24" s="6"/>
      <c r="D24" s="6"/>
      <c r="E24" s="6"/>
      <c r="F24" s="6"/>
      <c r="G24" s="6"/>
    </row>
    <row r="25" spans="1:7" ht="29" x14ac:dyDescent="0.35">
      <c r="A25" s="86" t="s">
        <v>311</v>
      </c>
      <c r="B25" s="525" t="s">
        <v>1102</v>
      </c>
      <c r="C25" s="6"/>
      <c r="D25" s="6"/>
      <c r="E25" s="6"/>
      <c r="F25" s="6"/>
      <c r="G25" s="6"/>
    </row>
    <row r="26" spans="1:7" ht="29" x14ac:dyDescent="0.35">
      <c r="A26" s="87" t="s">
        <v>313</v>
      </c>
      <c r="B26" s="626">
        <v>206.5</v>
      </c>
      <c r="C26" s="88"/>
      <c r="D26" s="6"/>
      <c r="E26" s="6"/>
      <c r="F26" s="6"/>
      <c r="G26" s="6"/>
    </row>
    <row r="27" spans="1:7" ht="29" x14ac:dyDescent="0.35">
      <c r="A27" s="89" t="s">
        <v>314</v>
      </c>
      <c r="B27" s="626">
        <v>44.2</v>
      </c>
      <c r="C27" s="88"/>
      <c r="D27" s="6"/>
      <c r="E27" s="6"/>
      <c r="F27" s="6"/>
      <c r="G27" s="6"/>
    </row>
    <row r="28" spans="1:7" ht="29" x14ac:dyDescent="0.35">
      <c r="A28" s="90" t="s">
        <v>315</v>
      </c>
      <c r="B28" s="626">
        <v>147</v>
      </c>
      <c r="C28" s="6"/>
      <c r="D28" s="6"/>
      <c r="E28" s="6"/>
      <c r="F28" s="6"/>
      <c r="G28" s="6"/>
    </row>
    <row r="29" spans="1:7" ht="29" x14ac:dyDescent="0.35">
      <c r="A29" s="89" t="s">
        <v>314</v>
      </c>
      <c r="B29" s="626">
        <v>37.700000000000003</v>
      </c>
      <c r="C29" s="6"/>
      <c r="D29" s="6"/>
      <c r="E29" s="6"/>
      <c r="F29" s="6"/>
      <c r="G29" s="6"/>
    </row>
    <row r="30" spans="1:7" ht="29" x14ac:dyDescent="0.35">
      <c r="A30" s="87" t="s">
        <v>316</v>
      </c>
      <c r="B30" s="626">
        <v>54.8</v>
      </c>
      <c r="C30" s="6"/>
      <c r="D30" s="6"/>
      <c r="E30" s="6"/>
      <c r="F30" s="6"/>
      <c r="G30" s="6"/>
    </row>
    <row r="31" spans="1:7" ht="29" x14ac:dyDescent="0.35">
      <c r="A31" s="89" t="s">
        <v>314</v>
      </c>
      <c r="B31" s="626">
        <v>6.5</v>
      </c>
      <c r="C31" s="6"/>
      <c r="D31" s="6"/>
      <c r="E31" s="6"/>
      <c r="F31" s="6"/>
      <c r="G31" s="6"/>
    </row>
    <row r="32" spans="1:7" ht="29" x14ac:dyDescent="0.35">
      <c r="A32" s="87" t="s">
        <v>317</v>
      </c>
      <c r="B32" s="626">
        <v>20</v>
      </c>
      <c r="C32" s="6"/>
      <c r="D32" s="6"/>
      <c r="E32" s="6"/>
      <c r="F32" s="6"/>
      <c r="G32" s="6"/>
    </row>
    <row r="33" spans="1:7" ht="29" x14ac:dyDescent="0.35">
      <c r="A33" s="87" t="s">
        <v>318</v>
      </c>
      <c r="B33" s="626">
        <v>4.7</v>
      </c>
      <c r="C33" s="6"/>
      <c r="D33" s="6"/>
      <c r="E33" s="6"/>
      <c r="F33" s="6"/>
      <c r="G33" s="6"/>
    </row>
    <row r="34" spans="1:7" x14ac:dyDescent="0.35">
      <c r="A34" s="80"/>
      <c r="C34" s="6"/>
      <c r="D34" s="6"/>
      <c r="E34" s="6"/>
      <c r="F34" s="6"/>
      <c r="G34" s="6"/>
    </row>
    <row r="35" spans="1:7" x14ac:dyDescent="0.35">
      <c r="A35" s="770"/>
      <c r="B35" s="770"/>
      <c r="C35" s="6"/>
      <c r="D35" s="6"/>
      <c r="E35" s="6"/>
      <c r="F35" s="6"/>
      <c r="G35" s="6"/>
    </row>
    <row r="36" spans="1:7" x14ac:dyDescent="0.35">
      <c r="A36" s="91"/>
      <c r="B36" s="91"/>
    </row>
  </sheetData>
  <mergeCells count="3">
    <mergeCell ref="A1:G1"/>
    <mergeCell ref="A2:G2"/>
    <mergeCell ref="A35:B3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3B755-A106-49FF-909B-B5866FAB32B6}">
  <dimension ref="A2:B100"/>
  <sheetViews>
    <sheetView zoomScale="90" zoomScaleNormal="90" workbookViewId="0">
      <selection activeCell="T29" sqref="T29"/>
    </sheetView>
  </sheetViews>
  <sheetFormatPr defaultColWidth="9.1796875" defaultRowHeight="14.5" x14ac:dyDescent="0.35"/>
  <cols>
    <col min="1" max="16384" width="9.1796875" style="1"/>
  </cols>
  <sheetData>
    <row r="2" spans="1:1" x14ac:dyDescent="0.35">
      <c r="A2" s="54" t="s">
        <v>336</v>
      </c>
    </row>
    <row r="3" spans="1:1" x14ac:dyDescent="0.35">
      <c r="A3" s="54" t="s">
        <v>337</v>
      </c>
    </row>
    <row r="97" spans="2:2" x14ac:dyDescent="0.35">
      <c r="B97" s="1" t="s">
        <v>338</v>
      </c>
    </row>
    <row r="98" spans="2:2" x14ac:dyDescent="0.35">
      <c r="B98" s="1" t="s">
        <v>339</v>
      </c>
    </row>
    <row r="99" spans="2:2" x14ac:dyDescent="0.35">
      <c r="B99" s="1" t="s">
        <v>340</v>
      </c>
    </row>
    <row r="100" spans="2:2" x14ac:dyDescent="0.35">
      <c r="B100" s="1" t="s">
        <v>341</v>
      </c>
    </row>
  </sheetData>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8BB64-35B6-4BED-AD97-87561C8C776A}">
  <dimension ref="A1:K14"/>
  <sheetViews>
    <sheetView workbookViewId="0">
      <selection activeCell="E17" sqref="E17"/>
    </sheetView>
  </sheetViews>
  <sheetFormatPr defaultColWidth="9.1796875" defaultRowHeight="14.5" x14ac:dyDescent="0.35"/>
  <cols>
    <col min="1" max="1" width="9.1796875" style="1"/>
    <col min="2" max="2" width="21.1796875" style="1" customWidth="1"/>
    <col min="3" max="3" width="21.54296875" style="1" customWidth="1"/>
    <col min="4" max="4" width="17" style="1" customWidth="1"/>
    <col min="5" max="5" width="25.54296875" style="1" customWidth="1"/>
    <col min="6" max="6" width="24.7265625" style="1" customWidth="1"/>
    <col min="7" max="8" width="20.453125" style="1" customWidth="1"/>
    <col min="9" max="9" width="19.54296875" style="1" customWidth="1"/>
    <col min="10" max="10" width="15.54296875" style="1" customWidth="1"/>
    <col min="11" max="11" width="14" style="1" customWidth="1"/>
    <col min="12" max="16384" width="9.1796875" style="1"/>
  </cols>
  <sheetData>
    <row r="1" spans="1:11" x14ac:dyDescent="0.35">
      <c r="A1" s="346" t="s">
        <v>1019</v>
      </c>
      <c r="B1" s="104"/>
      <c r="C1" s="104"/>
      <c r="D1" s="104"/>
      <c r="E1" s="104"/>
      <c r="F1" s="104"/>
      <c r="G1" s="104"/>
      <c r="H1" s="104"/>
      <c r="I1" s="104"/>
      <c r="J1" s="104"/>
      <c r="K1" s="104"/>
    </row>
    <row r="2" spans="1:11" x14ac:dyDescent="0.35">
      <c r="A2" s="482" t="s">
        <v>1020</v>
      </c>
      <c r="B2" s="483"/>
      <c r="C2" s="483"/>
      <c r="D2" s="483"/>
      <c r="E2" s="483"/>
      <c r="F2" s="483"/>
      <c r="G2" s="483"/>
      <c r="H2" s="483"/>
      <c r="I2" s="483"/>
      <c r="J2" s="483"/>
      <c r="K2" s="483"/>
    </row>
    <row r="3" spans="1:11" ht="91" x14ac:dyDescent="0.35">
      <c r="A3" s="484"/>
      <c r="B3" s="485" t="s">
        <v>319</v>
      </c>
      <c r="C3" s="485" t="s">
        <v>320</v>
      </c>
      <c r="D3" s="485" t="s">
        <v>321</v>
      </c>
      <c r="E3" s="485" t="s">
        <v>322</v>
      </c>
      <c r="F3" s="485" t="s">
        <v>323</v>
      </c>
      <c r="G3" s="486" t="s">
        <v>324</v>
      </c>
      <c r="H3" s="485" t="s">
        <v>325</v>
      </c>
      <c r="I3" s="485" t="s">
        <v>326</v>
      </c>
      <c r="J3" s="485" t="s">
        <v>327</v>
      </c>
      <c r="K3" s="485" t="s">
        <v>328</v>
      </c>
    </row>
    <row r="4" spans="1:11" x14ac:dyDescent="0.35">
      <c r="A4" s="95">
        <v>2019</v>
      </c>
      <c r="B4" s="96">
        <v>43473</v>
      </c>
      <c r="C4" s="249">
        <v>-3.2333333333333329</v>
      </c>
      <c r="D4" s="97">
        <v>645203</v>
      </c>
      <c r="E4" s="98">
        <v>567595</v>
      </c>
      <c r="F4" s="97">
        <v>75657</v>
      </c>
      <c r="G4" s="98">
        <v>1950</v>
      </c>
      <c r="H4" s="98">
        <v>0</v>
      </c>
      <c r="I4" s="97">
        <v>63613</v>
      </c>
      <c r="J4" s="97">
        <v>306997</v>
      </c>
      <c r="K4" s="97">
        <v>410715</v>
      </c>
    </row>
    <row r="5" spans="1:11" x14ac:dyDescent="0.35">
      <c r="A5" s="95">
        <v>2020</v>
      </c>
      <c r="B5" s="96">
        <v>43852</v>
      </c>
      <c r="C5" s="249">
        <v>-1.2</v>
      </c>
      <c r="D5" s="97">
        <v>619766</v>
      </c>
      <c r="E5" s="98">
        <v>514843</v>
      </c>
      <c r="F5" s="97">
        <v>103013</v>
      </c>
      <c r="G5" s="98">
        <v>1910</v>
      </c>
      <c r="H5" s="98">
        <v>0</v>
      </c>
      <c r="I5" s="98">
        <v>72751</v>
      </c>
      <c r="J5" s="97">
        <v>315955</v>
      </c>
      <c r="K5" s="97">
        <v>376845</v>
      </c>
    </row>
    <row r="6" spans="1:11" x14ac:dyDescent="0.35">
      <c r="A6" s="95">
        <v>2021</v>
      </c>
      <c r="B6" s="96">
        <v>44239</v>
      </c>
      <c r="C6" s="249">
        <v>-7.03</v>
      </c>
      <c r="D6" s="97">
        <v>669854</v>
      </c>
      <c r="E6" s="98">
        <v>592356</v>
      </c>
      <c r="F6" s="98">
        <v>74441</v>
      </c>
      <c r="G6" s="98">
        <v>3057</v>
      </c>
      <c r="H6" s="98">
        <v>5002</v>
      </c>
      <c r="I6" s="98">
        <v>58960</v>
      </c>
      <c r="J6" s="98">
        <v>275768</v>
      </c>
      <c r="K6" s="98">
        <v>517857</v>
      </c>
    </row>
    <row r="7" spans="1:11" x14ac:dyDescent="0.35">
      <c r="A7" s="95">
        <v>2022</v>
      </c>
      <c r="B7" s="96">
        <v>44585</v>
      </c>
      <c r="C7" s="249">
        <v>-5.08</v>
      </c>
      <c r="D7" s="97">
        <v>656245</v>
      </c>
      <c r="E7" s="98">
        <v>558155</v>
      </c>
      <c r="F7" s="98">
        <v>97040</v>
      </c>
      <c r="G7" s="98">
        <v>1050</v>
      </c>
      <c r="H7" s="98">
        <v>215</v>
      </c>
      <c r="I7" s="98">
        <v>63080</v>
      </c>
      <c r="J7" s="98">
        <v>267967</v>
      </c>
      <c r="K7" s="98">
        <v>485735</v>
      </c>
    </row>
    <row r="8" spans="1:11" x14ac:dyDescent="0.35">
      <c r="A8" s="95">
        <v>2023</v>
      </c>
      <c r="B8" s="96">
        <v>44963</v>
      </c>
      <c r="C8" s="249">
        <v>-4.0599999999999996</v>
      </c>
      <c r="D8" s="97">
        <v>537880</v>
      </c>
      <c r="E8" s="98">
        <v>450015</v>
      </c>
      <c r="F8" s="98">
        <v>87807</v>
      </c>
      <c r="G8" s="98">
        <v>298</v>
      </c>
      <c r="H8" s="375">
        <v>-239</v>
      </c>
      <c r="I8" s="98">
        <v>79902</v>
      </c>
      <c r="J8" s="98">
        <v>189163</v>
      </c>
      <c r="K8" s="98">
        <v>362597</v>
      </c>
    </row>
    <row r="9" spans="1:11" x14ac:dyDescent="0.35">
      <c r="A9" s="95">
        <v>2024</v>
      </c>
      <c r="B9" s="526">
        <v>45301</v>
      </c>
      <c r="C9" s="249">
        <v>-4.72</v>
      </c>
      <c r="D9" s="97">
        <v>541451.27300000004</v>
      </c>
      <c r="E9" s="97">
        <v>461157.41499999998</v>
      </c>
      <c r="F9" s="97">
        <v>83623.081000000006</v>
      </c>
      <c r="G9" s="97">
        <v>612.66399999999999</v>
      </c>
      <c r="H9" s="97">
        <v>-3941.8870000000002</v>
      </c>
      <c r="I9" s="97">
        <v>85387.053</v>
      </c>
      <c r="J9" s="97">
        <v>208720</v>
      </c>
      <c r="K9" s="97">
        <v>395269.08399999997</v>
      </c>
    </row>
    <row r="10" spans="1:11" x14ac:dyDescent="0.35">
      <c r="B10" s="99"/>
      <c r="C10" s="100"/>
      <c r="D10" s="101"/>
      <c r="E10" s="101"/>
      <c r="F10" s="101"/>
      <c r="G10" s="101"/>
      <c r="H10" s="101"/>
      <c r="I10" s="101"/>
      <c r="J10" s="101"/>
      <c r="K10" s="101"/>
    </row>
    <row r="11" spans="1:11" ht="16.5" x14ac:dyDescent="0.35">
      <c r="A11" s="92" t="s">
        <v>329</v>
      </c>
      <c r="B11" s="92"/>
      <c r="C11" s="92"/>
      <c r="D11" s="92"/>
      <c r="E11" s="78"/>
    </row>
    <row r="12" spans="1:11" ht="16.5" x14ac:dyDescent="0.35">
      <c r="A12" s="102" t="s">
        <v>330</v>
      </c>
      <c r="B12" s="78"/>
      <c r="C12" s="78"/>
      <c r="D12" s="78"/>
      <c r="E12" s="78"/>
      <c r="F12" s="103"/>
      <c r="G12" s="103"/>
      <c r="H12" s="103"/>
      <c r="I12" s="103"/>
      <c r="J12" s="103"/>
      <c r="K12" s="103"/>
    </row>
    <row r="13" spans="1:11" ht="49.5" customHeight="1" x14ac:dyDescent="0.35">
      <c r="A13" s="771" t="s">
        <v>331</v>
      </c>
      <c r="B13" s="771"/>
      <c r="C13" s="771"/>
      <c r="D13" s="771"/>
      <c r="E13" s="771"/>
      <c r="F13" s="771"/>
      <c r="G13" s="771"/>
      <c r="H13" s="771"/>
      <c r="I13" s="771"/>
      <c r="J13" s="771"/>
      <c r="K13" s="771"/>
    </row>
    <row r="14" spans="1:11" ht="16.5" x14ac:dyDescent="0.35">
      <c r="A14" s="102" t="s">
        <v>332</v>
      </c>
      <c r="B14" s="102"/>
      <c r="C14" s="102"/>
      <c r="D14" s="102"/>
      <c r="E14" s="102"/>
    </row>
  </sheetData>
  <mergeCells count="1">
    <mergeCell ref="A13:K13"/>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0AA2D-8192-45B7-8229-27BC1CF94EAE}">
  <dimension ref="A48:A49"/>
  <sheetViews>
    <sheetView workbookViewId="0">
      <selection activeCell="W29" sqref="W29"/>
    </sheetView>
  </sheetViews>
  <sheetFormatPr defaultColWidth="9.1796875" defaultRowHeight="14.5" x14ac:dyDescent="0.35"/>
  <cols>
    <col min="1" max="16384" width="9.1796875" style="1"/>
  </cols>
  <sheetData>
    <row r="48" spans="1:1" x14ac:dyDescent="0.35">
      <c r="A48" s="54" t="s">
        <v>334</v>
      </c>
    </row>
    <row r="49" spans="1:1" x14ac:dyDescent="0.35">
      <c r="A49" s="1" t="s">
        <v>335</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16B9D-6680-425C-BF82-3033BB2BC72D}">
  <dimension ref="A1:O131"/>
  <sheetViews>
    <sheetView topLeftCell="A102" workbookViewId="0">
      <selection activeCell="A117" sqref="A117"/>
    </sheetView>
  </sheetViews>
  <sheetFormatPr defaultRowHeight="14.5" x14ac:dyDescent="0.35"/>
  <sheetData>
    <row r="1" spans="1:9" ht="23.5" x14ac:dyDescent="0.55000000000000004">
      <c r="A1" s="704">
        <v>1</v>
      </c>
      <c r="B1" s="340" t="s">
        <v>729</v>
      </c>
    </row>
    <row r="2" spans="1:9" ht="23.5" x14ac:dyDescent="0.55000000000000004">
      <c r="A2" s="704"/>
      <c r="B2" s="341" t="s">
        <v>730</v>
      </c>
    </row>
    <row r="4" spans="1:9" s="343" customFormat="1" ht="12" customHeight="1" x14ac:dyDescent="0.35">
      <c r="A4" s="342" t="s">
        <v>731</v>
      </c>
      <c r="I4" s="342" t="s">
        <v>744</v>
      </c>
    </row>
    <row r="5" spans="1:9" s="343" customFormat="1" ht="12" customHeight="1" x14ac:dyDescent="0.35">
      <c r="A5" s="344" t="s">
        <v>796</v>
      </c>
      <c r="B5" s="344"/>
      <c r="C5" s="344"/>
      <c r="D5" s="344"/>
      <c r="E5" s="344"/>
      <c r="F5" s="344"/>
      <c r="I5" s="342" t="s">
        <v>745</v>
      </c>
    </row>
    <row r="6" spans="1:9" s="343" customFormat="1" ht="12" customHeight="1" x14ac:dyDescent="0.35">
      <c r="A6" s="344"/>
      <c r="I6" s="344" t="s">
        <v>746</v>
      </c>
    </row>
    <row r="7" spans="1:9" s="343" customFormat="1" ht="12" customHeight="1" x14ac:dyDescent="0.35">
      <c r="A7" s="342" t="s">
        <v>732</v>
      </c>
      <c r="I7" s="344" t="s">
        <v>803</v>
      </c>
    </row>
    <row r="8" spans="1:9" s="343" customFormat="1" ht="12" customHeight="1" x14ac:dyDescent="0.35">
      <c r="A8" s="344" t="s">
        <v>798</v>
      </c>
      <c r="B8" s="344"/>
      <c r="C8" s="344"/>
      <c r="D8" s="344"/>
      <c r="E8" s="344"/>
      <c r="F8" s="344"/>
      <c r="I8" s="344"/>
    </row>
    <row r="9" spans="1:9" s="343" customFormat="1" ht="12" customHeight="1" x14ac:dyDescent="0.35">
      <c r="A9" s="344"/>
      <c r="I9" s="342" t="s">
        <v>747</v>
      </c>
    </row>
    <row r="10" spans="1:9" s="343" customFormat="1" ht="12" customHeight="1" x14ac:dyDescent="0.35">
      <c r="A10" s="342" t="s">
        <v>733</v>
      </c>
      <c r="I10" s="342" t="s">
        <v>748</v>
      </c>
    </row>
    <row r="11" spans="1:9" s="343" customFormat="1" ht="12" customHeight="1" x14ac:dyDescent="0.35">
      <c r="A11" s="344" t="s">
        <v>797</v>
      </c>
      <c r="I11" s="344" t="s">
        <v>749</v>
      </c>
    </row>
    <row r="12" spans="1:9" s="343" customFormat="1" ht="12" customHeight="1" x14ac:dyDescent="0.35">
      <c r="A12" s="344"/>
      <c r="I12" s="344" t="s">
        <v>802</v>
      </c>
    </row>
    <row r="13" spans="1:9" s="343" customFormat="1" ht="12" customHeight="1" x14ac:dyDescent="0.35">
      <c r="A13" s="342" t="s">
        <v>734</v>
      </c>
      <c r="I13" s="344"/>
    </row>
    <row r="14" spans="1:9" s="343" customFormat="1" ht="12" customHeight="1" x14ac:dyDescent="0.35">
      <c r="A14" s="342" t="s">
        <v>735</v>
      </c>
      <c r="I14" s="342" t="s">
        <v>750</v>
      </c>
    </row>
    <row r="15" spans="1:9" s="343" customFormat="1" ht="12" customHeight="1" x14ac:dyDescent="0.35">
      <c r="A15" s="344" t="s">
        <v>736</v>
      </c>
      <c r="I15" s="342" t="s">
        <v>751</v>
      </c>
    </row>
    <row r="16" spans="1:9" s="343" customFormat="1" ht="12" customHeight="1" x14ac:dyDescent="0.35">
      <c r="A16" s="344" t="s">
        <v>799</v>
      </c>
      <c r="I16" s="344" t="s">
        <v>752</v>
      </c>
    </row>
    <row r="17" spans="1:9" s="343" customFormat="1" ht="12" customHeight="1" x14ac:dyDescent="0.35">
      <c r="A17" s="344"/>
      <c r="I17" s="344" t="s">
        <v>804</v>
      </c>
    </row>
    <row r="18" spans="1:9" s="343" customFormat="1" ht="12" customHeight="1" x14ac:dyDescent="0.35">
      <c r="A18" s="342" t="s">
        <v>737</v>
      </c>
      <c r="I18" s="344"/>
    </row>
    <row r="19" spans="1:9" s="343" customFormat="1" ht="12" customHeight="1" x14ac:dyDescent="0.35">
      <c r="A19" s="342" t="s">
        <v>738</v>
      </c>
      <c r="I19" s="342" t="s">
        <v>753</v>
      </c>
    </row>
    <row r="20" spans="1:9" s="343" customFormat="1" ht="12" customHeight="1" x14ac:dyDescent="0.35">
      <c r="A20" s="344" t="s">
        <v>739</v>
      </c>
      <c r="I20" s="342" t="s">
        <v>754</v>
      </c>
    </row>
    <row r="21" spans="1:9" s="343" customFormat="1" ht="12" customHeight="1" x14ac:dyDescent="0.35">
      <c r="A21" s="344" t="s">
        <v>800</v>
      </c>
      <c r="I21" s="344" t="s">
        <v>755</v>
      </c>
    </row>
    <row r="22" spans="1:9" s="343" customFormat="1" ht="12" customHeight="1" x14ac:dyDescent="0.35">
      <c r="A22" s="344"/>
      <c r="I22" s="344" t="s">
        <v>805</v>
      </c>
    </row>
    <row r="23" spans="1:9" s="343" customFormat="1" ht="12" customHeight="1" x14ac:dyDescent="0.35">
      <c r="A23" s="342" t="s">
        <v>740</v>
      </c>
    </row>
    <row r="24" spans="1:9" s="343" customFormat="1" ht="12" customHeight="1" x14ac:dyDescent="0.35">
      <c r="A24" s="342" t="s">
        <v>741</v>
      </c>
    </row>
    <row r="25" spans="1:9" s="343" customFormat="1" ht="12" customHeight="1" x14ac:dyDescent="0.35">
      <c r="A25" s="342" t="s">
        <v>742</v>
      </c>
    </row>
    <row r="26" spans="1:9" s="343" customFormat="1" ht="12" customHeight="1" x14ac:dyDescent="0.35">
      <c r="A26" s="344" t="s">
        <v>743</v>
      </c>
    </row>
    <row r="27" spans="1:9" s="343" customFormat="1" ht="12" customHeight="1" x14ac:dyDescent="0.35">
      <c r="A27" s="344" t="s">
        <v>801</v>
      </c>
    </row>
    <row r="28" spans="1:9" s="1" customFormat="1" x14ac:dyDescent="0.35">
      <c r="A28" s="339"/>
    </row>
    <row r="30" spans="1:9" ht="23.5" x14ac:dyDescent="0.55000000000000004">
      <c r="A30" s="704">
        <v>2</v>
      </c>
      <c r="B30" s="340" t="s">
        <v>795</v>
      </c>
    </row>
    <row r="31" spans="1:9" ht="23.5" x14ac:dyDescent="0.55000000000000004">
      <c r="A31" s="704"/>
      <c r="B31" s="341" t="s">
        <v>806</v>
      </c>
    </row>
    <row r="33" spans="1:9" s="343" customFormat="1" ht="12" customHeight="1" x14ac:dyDescent="0.35">
      <c r="A33" s="342" t="s">
        <v>756</v>
      </c>
      <c r="I33" s="342" t="s">
        <v>767</v>
      </c>
    </row>
    <row r="34" spans="1:9" s="343" customFormat="1" ht="12" customHeight="1" x14ac:dyDescent="0.35">
      <c r="A34" s="342" t="s">
        <v>757</v>
      </c>
      <c r="I34" s="342" t="s">
        <v>768</v>
      </c>
    </row>
    <row r="35" spans="1:9" s="343" customFormat="1" ht="12" customHeight="1" x14ac:dyDescent="0.35">
      <c r="A35" s="344" t="s">
        <v>758</v>
      </c>
      <c r="I35" s="344" t="s">
        <v>769</v>
      </c>
    </row>
    <row r="36" spans="1:9" s="343" customFormat="1" ht="12" customHeight="1" x14ac:dyDescent="0.35">
      <c r="A36" s="344" t="s">
        <v>807</v>
      </c>
      <c r="I36" s="344" t="s">
        <v>770</v>
      </c>
    </row>
    <row r="37" spans="1:9" s="343" customFormat="1" ht="12" customHeight="1" x14ac:dyDescent="0.35">
      <c r="A37" s="344"/>
      <c r="I37" s="344"/>
    </row>
    <row r="38" spans="1:9" s="343" customFormat="1" ht="12" customHeight="1" x14ac:dyDescent="0.35">
      <c r="A38" s="342" t="s">
        <v>759</v>
      </c>
      <c r="I38" s="342" t="s">
        <v>771</v>
      </c>
    </row>
    <row r="39" spans="1:9" s="343" customFormat="1" ht="12" customHeight="1" x14ac:dyDescent="0.35">
      <c r="A39" s="342" t="s">
        <v>757</v>
      </c>
      <c r="I39" s="344" t="s">
        <v>812</v>
      </c>
    </row>
    <row r="40" spans="1:9" s="343" customFormat="1" ht="12" customHeight="1" x14ac:dyDescent="0.35">
      <c r="A40" s="344" t="s">
        <v>758</v>
      </c>
      <c r="I40" s="344"/>
    </row>
    <row r="41" spans="1:9" s="343" customFormat="1" ht="12" customHeight="1" x14ac:dyDescent="0.35">
      <c r="A41" s="344" t="s">
        <v>760</v>
      </c>
      <c r="I41" s="342" t="s">
        <v>772</v>
      </c>
    </row>
    <row r="42" spans="1:9" s="343" customFormat="1" ht="12" customHeight="1" x14ac:dyDescent="0.35">
      <c r="A42" s="344"/>
      <c r="I42" s="344" t="s">
        <v>811</v>
      </c>
    </row>
    <row r="43" spans="1:9" s="343" customFormat="1" ht="12" customHeight="1" x14ac:dyDescent="0.35">
      <c r="A43" s="342" t="s">
        <v>761</v>
      </c>
      <c r="I43" s="344"/>
    </row>
    <row r="44" spans="1:9" s="343" customFormat="1" ht="12" customHeight="1" x14ac:dyDescent="0.35">
      <c r="A44" s="342" t="s">
        <v>757</v>
      </c>
      <c r="I44" s="342" t="s">
        <v>773</v>
      </c>
    </row>
    <row r="45" spans="1:9" s="343" customFormat="1" ht="12" customHeight="1" x14ac:dyDescent="0.35">
      <c r="A45" s="344" t="s">
        <v>758</v>
      </c>
      <c r="I45" s="344" t="s">
        <v>813</v>
      </c>
    </row>
    <row r="46" spans="1:9" s="343" customFormat="1" ht="12" customHeight="1" x14ac:dyDescent="0.35">
      <c r="A46" s="344" t="s">
        <v>762</v>
      </c>
      <c r="I46" s="344"/>
    </row>
    <row r="47" spans="1:9" s="343" customFormat="1" ht="12" customHeight="1" x14ac:dyDescent="0.35">
      <c r="A47" s="344"/>
      <c r="I47" s="342" t="s">
        <v>774</v>
      </c>
    </row>
    <row r="48" spans="1:9" s="343" customFormat="1" ht="12" customHeight="1" x14ac:dyDescent="0.35">
      <c r="A48" s="342" t="s">
        <v>763</v>
      </c>
      <c r="I48" s="342" t="s">
        <v>775</v>
      </c>
    </row>
    <row r="49" spans="1:14" s="343" customFormat="1" ht="12" customHeight="1" x14ac:dyDescent="0.35">
      <c r="A49" s="342" t="s">
        <v>764</v>
      </c>
      <c r="I49" s="344" t="s">
        <v>776</v>
      </c>
    </row>
    <row r="50" spans="1:14" s="343" customFormat="1" ht="12" customHeight="1" x14ac:dyDescent="0.35">
      <c r="A50" s="344" t="s">
        <v>765</v>
      </c>
      <c r="I50" s="344" t="s">
        <v>814</v>
      </c>
    </row>
    <row r="51" spans="1:14" s="343" customFormat="1" ht="12" customHeight="1" x14ac:dyDescent="0.35">
      <c r="A51" s="344" t="s">
        <v>808</v>
      </c>
      <c r="I51" s="344"/>
    </row>
    <row r="52" spans="1:14" s="343" customFormat="1" ht="12" customHeight="1" x14ac:dyDescent="0.35">
      <c r="A52" s="344"/>
      <c r="I52" s="342" t="s">
        <v>777</v>
      </c>
    </row>
    <row r="53" spans="1:14" s="343" customFormat="1" ht="12" customHeight="1" x14ac:dyDescent="0.35">
      <c r="A53" s="342" t="s">
        <v>333</v>
      </c>
      <c r="I53" s="344" t="s">
        <v>816</v>
      </c>
    </row>
    <row r="54" spans="1:14" s="343" customFormat="1" ht="12" customHeight="1" x14ac:dyDescent="0.35">
      <c r="A54" s="344" t="s">
        <v>809</v>
      </c>
      <c r="I54" s="344"/>
    </row>
    <row r="55" spans="1:14" s="343" customFormat="1" ht="12" customHeight="1" x14ac:dyDescent="0.35">
      <c r="A55" s="344"/>
      <c r="I55" s="342" t="s">
        <v>778</v>
      </c>
    </row>
    <row r="56" spans="1:14" s="343" customFormat="1" ht="12" customHeight="1" x14ac:dyDescent="0.35">
      <c r="A56" s="342" t="s">
        <v>766</v>
      </c>
      <c r="I56" s="344" t="s">
        <v>815</v>
      </c>
    </row>
    <row r="57" spans="1:14" s="343" customFormat="1" ht="12" customHeight="1" x14ac:dyDescent="0.35">
      <c r="A57" s="344" t="s">
        <v>810</v>
      </c>
    </row>
    <row r="58" spans="1:14" x14ac:dyDescent="0.35">
      <c r="I58" s="1"/>
      <c r="J58" s="1"/>
      <c r="K58" s="1"/>
      <c r="L58" s="1"/>
      <c r="M58" s="1"/>
      <c r="N58" s="1"/>
    </row>
    <row r="60" spans="1:14" ht="23.5" x14ac:dyDescent="0.55000000000000004">
      <c r="A60" s="704">
        <v>3</v>
      </c>
      <c r="B60" s="340" t="s">
        <v>817</v>
      </c>
    </row>
    <row r="61" spans="1:14" ht="23.5" x14ac:dyDescent="0.55000000000000004">
      <c r="A61" s="704"/>
      <c r="B61" s="341" t="s">
        <v>818</v>
      </c>
      <c r="I61" s="1"/>
      <c r="J61" s="1"/>
      <c r="K61" s="1"/>
      <c r="L61" s="1"/>
      <c r="M61" s="1"/>
      <c r="N61" s="1"/>
    </row>
    <row r="63" spans="1:14" s="343" customFormat="1" ht="12" customHeight="1" x14ac:dyDescent="0.35">
      <c r="A63" s="342" t="s">
        <v>779</v>
      </c>
      <c r="I63" s="342" t="s">
        <v>789</v>
      </c>
    </row>
    <row r="64" spans="1:14" s="343" customFormat="1" ht="12" customHeight="1" x14ac:dyDescent="0.35">
      <c r="A64" s="342" t="s">
        <v>780</v>
      </c>
      <c r="I64" s="342" t="s">
        <v>530</v>
      </c>
    </row>
    <row r="65" spans="1:9" s="343" customFormat="1" ht="12" customHeight="1" x14ac:dyDescent="0.35">
      <c r="A65" s="344" t="s">
        <v>781</v>
      </c>
      <c r="I65" s="344" t="s">
        <v>790</v>
      </c>
    </row>
    <row r="66" spans="1:9" s="343" customFormat="1" ht="12" customHeight="1" x14ac:dyDescent="0.35">
      <c r="A66" s="344" t="s">
        <v>854</v>
      </c>
      <c r="I66" s="344" t="s">
        <v>858</v>
      </c>
    </row>
    <row r="67" spans="1:9" s="343" customFormat="1" ht="12" customHeight="1" x14ac:dyDescent="0.35">
      <c r="A67" s="344"/>
      <c r="I67" s="344"/>
    </row>
    <row r="68" spans="1:9" s="343" customFormat="1" ht="12" customHeight="1" x14ac:dyDescent="0.35">
      <c r="A68" s="342" t="s">
        <v>782</v>
      </c>
      <c r="I68" s="342" t="s">
        <v>791</v>
      </c>
    </row>
    <row r="69" spans="1:9" s="343" customFormat="1" ht="12" customHeight="1" x14ac:dyDescent="0.35">
      <c r="A69" s="342" t="s">
        <v>783</v>
      </c>
      <c r="I69" s="342" t="s">
        <v>535</v>
      </c>
    </row>
    <row r="70" spans="1:9" s="343" customFormat="1" ht="12" customHeight="1" x14ac:dyDescent="0.35">
      <c r="A70" s="344" t="s">
        <v>784</v>
      </c>
      <c r="I70" s="344" t="s">
        <v>536</v>
      </c>
    </row>
    <row r="71" spans="1:9" s="343" customFormat="1" ht="12" customHeight="1" x14ac:dyDescent="0.35">
      <c r="A71" s="344" t="s">
        <v>855</v>
      </c>
      <c r="I71" s="344" t="s">
        <v>859</v>
      </c>
    </row>
    <row r="72" spans="1:9" s="343" customFormat="1" ht="12" customHeight="1" x14ac:dyDescent="0.35">
      <c r="A72" s="344"/>
      <c r="I72" s="344"/>
    </row>
    <row r="73" spans="1:9" s="343" customFormat="1" ht="12" customHeight="1" x14ac:dyDescent="0.35">
      <c r="A73" s="342" t="s">
        <v>785</v>
      </c>
      <c r="I73" s="342" t="s">
        <v>792</v>
      </c>
    </row>
    <row r="74" spans="1:9" s="343" customFormat="1" ht="12" customHeight="1" x14ac:dyDescent="0.35">
      <c r="A74" s="342" t="s">
        <v>513</v>
      </c>
      <c r="I74" s="344" t="s">
        <v>860</v>
      </c>
    </row>
    <row r="75" spans="1:9" s="343" customFormat="1" ht="12" customHeight="1" x14ac:dyDescent="0.35">
      <c r="A75" s="344" t="s">
        <v>514</v>
      </c>
      <c r="I75" s="344"/>
    </row>
    <row r="76" spans="1:9" s="343" customFormat="1" ht="12" customHeight="1" x14ac:dyDescent="0.35">
      <c r="A76" s="344" t="s">
        <v>856</v>
      </c>
      <c r="I76" s="342" t="s">
        <v>793</v>
      </c>
    </row>
    <row r="77" spans="1:9" s="343" customFormat="1" ht="12" customHeight="1" x14ac:dyDescent="0.35">
      <c r="A77" s="344"/>
      <c r="I77" s="344" t="s">
        <v>861</v>
      </c>
    </row>
    <row r="78" spans="1:9" s="343" customFormat="1" ht="12" customHeight="1" x14ac:dyDescent="0.35">
      <c r="A78" s="342" t="s">
        <v>786</v>
      </c>
      <c r="I78" s="344"/>
    </row>
    <row r="79" spans="1:9" s="343" customFormat="1" ht="12" customHeight="1" x14ac:dyDescent="0.35">
      <c r="A79" s="342" t="s">
        <v>787</v>
      </c>
      <c r="I79" s="342" t="s">
        <v>794</v>
      </c>
    </row>
    <row r="80" spans="1:9" s="343" customFormat="1" ht="12" customHeight="1" x14ac:dyDescent="0.35">
      <c r="A80" s="344" t="s">
        <v>788</v>
      </c>
      <c r="I80" s="344" t="s">
        <v>862</v>
      </c>
    </row>
    <row r="81" spans="1:14" x14ac:dyDescent="0.35">
      <c r="A81" s="344" t="s">
        <v>857</v>
      </c>
      <c r="B81" s="343"/>
      <c r="C81" s="343"/>
      <c r="D81" s="343"/>
      <c r="E81" s="343"/>
      <c r="I81" s="343"/>
      <c r="J81" s="343"/>
      <c r="K81" s="343"/>
      <c r="L81" s="343"/>
      <c r="M81" s="343"/>
      <c r="N81" s="343"/>
    </row>
    <row r="82" spans="1:14" x14ac:dyDescent="0.35">
      <c r="I82" s="343"/>
      <c r="J82" s="343"/>
      <c r="K82" s="343"/>
      <c r="L82" s="343"/>
      <c r="M82" s="343"/>
    </row>
    <row r="84" spans="1:14" ht="23.5" x14ac:dyDescent="0.55000000000000004">
      <c r="A84" s="704">
        <v>4</v>
      </c>
      <c r="B84" s="340" t="s">
        <v>819</v>
      </c>
    </row>
    <row r="85" spans="1:14" ht="23.5" x14ac:dyDescent="0.55000000000000004">
      <c r="A85" s="704"/>
      <c r="B85" s="341" t="s">
        <v>820</v>
      </c>
    </row>
    <row r="86" spans="1:14" ht="12" customHeight="1" x14ac:dyDescent="0.35"/>
    <row r="87" spans="1:14" ht="12" customHeight="1" x14ac:dyDescent="0.35">
      <c r="A87" s="342" t="s">
        <v>574</v>
      </c>
      <c r="I87" s="342" t="s">
        <v>829</v>
      </c>
    </row>
    <row r="88" spans="1:14" ht="12" customHeight="1" x14ac:dyDescent="0.35">
      <c r="A88" s="342" t="s">
        <v>570</v>
      </c>
      <c r="I88" s="344" t="s">
        <v>830</v>
      </c>
    </row>
    <row r="89" spans="1:14" ht="12" customHeight="1" x14ac:dyDescent="0.35">
      <c r="A89" s="344" t="s">
        <v>746</v>
      </c>
      <c r="I89" s="344" t="s">
        <v>869</v>
      </c>
    </row>
    <row r="90" spans="1:14" ht="12" customHeight="1" x14ac:dyDescent="0.35">
      <c r="A90" s="344" t="s">
        <v>863</v>
      </c>
      <c r="I90" s="344"/>
      <c r="J90" s="1"/>
      <c r="K90" s="1"/>
      <c r="L90" s="1"/>
    </row>
    <row r="91" spans="1:14" s="1" customFormat="1" ht="12" customHeight="1" x14ac:dyDescent="0.35">
      <c r="A91" s="344"/>
      <c r="I91" s="342" t="s">
        <v>831</v>
      </c>
      <c r="J91"/>
      <c r="K91"/>
      <c r="L91"/>
    </row>
    <row r="92" spans="1:14" ht="12" customHeight="1" x14ac:dyDescent="0.35">
      <c r="A92" s="342" t="s">
        <v>821</v>
      </c>
      <c r="I92" s="344" t="s">
        <v>832</v>
      </c>
    </row>
    <row r="93" spans="1:14" ht="12" customHeight="1" x14ac:dyDescent="0.35">
      <c r="A93" s="344" t="s">
        <v>864</v>
      </c>
      <c r="I93" s="344" t="s">
        <v>870</v>
      </c>
    </row>
    <row r="94" spans="1:14" ht="12" customHeight="1" x14ac:dyDescent="0.35">
      <c r="A94" s="344"/>
      <c r="B94" s="1"/>
      <c r="C94" s="1"/>
      <c r="D94" s="1"/>
      <c r="E94" s="1"/>
      <c r="F94" s="1"/>
      <c r="I94" s="344"/>
      <c r="J94" s="1"/>
      <c r="K94" s="1"/>
      <c r="L94" s="1"/>
    </row>
    <row r="95" spans="1:14" ht="12" customHeight="1" x14ac:dyDescent="0.35">
      <c r="A95" s="342" t="s">
        <v>822</v>
      </c>
      <c r="I95" s="342" t="s">
        <v>833</v>
      </c>
      <c r="M95" s="1"/>
      <c r="N95" s="1"/>
    </row>
    <row r="96" spans="1:14" ht="12" customHeight="1" x14ac:dyDescent="0.35">
      <c r="A96" s="342" t="s">
        <v>823</v>
      </c>
      <c r="I96" s="344" t="s">
        <v>871</v>
      </c>
    </row>
    <row r="97" spans="1:14" ht="12" customHeight="1" x14ac:dyDescent="0.35">
      <c r="A97" s="344" t="s">
        <v>824</v>
      </c>
      <c r="I97" s="344"/>
      <c r="J97" s="1"/>
      <c r="K97" s="1"/>
      <c r="L97" s="1"/>
    </row>
    <row r="98" spans="1:14" ht="12" customHeight="1" x14ac:dyDescent="0.35">
      <c r="A98" s="344" t="s">
        <v>865</v>
      </c>
      <c r="I98" s="342" t="s">
        <v>834</v>
      </c>
      <c r="M98" s="1"/>
      <c r="N98" s="1"/>
    </row>
    <row r="99" spans="1:14" s="1" customFormat="1" ht="12" customHeight="1" x14ac:dyDescent="0.35">
      <c r="A99" s="344"/>
      <c r="I99" s="344" t="s">
        <v>872</v>
      </c>
      <c r="J99"/>
      <c r="K99"/>
      <c r="L99"/>
      <c r="M99"/>
      <c r="N99"/>
    </row>
    <row r="100" spans="1:14" ht="12" customHeight="1" x14ac:dyDescent="0.35">
      <c r="A100" s="342" t="s">
        <v>825</v>
      </c>
      <c r="I100" s="344"/>
      <c r="J100" s="1"/>
      <c r="K100" s="1"/>
      <c r="L100" s="1"/>
    </row>
    <row r="101" spans="1:14" ht="12" customHeight="1" x14ac:dyDescent="0.35">
      <c r="A101" s="344" t="s">
        <v>826</v>
      </c>
      <c r="I101" s="342" t="s">
        <v>835</v>
      </c>
      <c r="M101" s="1"/>
      <c r="N101" s="1"/>
    </row>
    <row r="102" spans="1:14" ht="12" customHeight="1" x14ac:dyDescent="0.35">
      <c r="A102" s="344" t="s">
        <v>866</v>
      </c>
      <c r="I102" s="342" t="s">
        <v>836</v>
      </c>
    </row>
    <row r="103" spans="1:14" ht="12" customHeight="1" x14ac:dyDescent="0.35">
      <c r="A103" s="344"/>
      <c r="B103" s="1"/>
      <c r="C103" s="1"/>
      <c r="D103" s="1"/>
      <c r="E103" s="1"/>
      <c r="I103" s="344" t="s">
        <v>739</v>
      </c>
    </row>
    <row r="104" spans="1:14" ht="12" customHeight="1" x14ac:dyDescent="0.35">
      <c r="A104" s="342" t="s">
        <v>827</v>
      </c>
      <c r="I104" s="344" t="s">
        <v>873</v>
      </c>
    </row>
    <row r="105" spans="1:14" ht="12" customHeight="1" x14ac:dyDescent="0.35">
      <c r="A105" s="342" t="s">
        <v>751</v>
      </c>
      <c r="I105" s="344"/>
      <c r="J105" s="1"/>
      <c r="K105" s="1"/>
      <c r="L105" s="1"/>
    </row>
    <row r="106" spans="1:14" ht="12" customHeight="1" x14ac:dyDescent="0.35">
      <c r="A106" s="344" t="s">
        <v>752</v>
      </c>
      <c r="I106" s="342" t="s">
        <v>837</v>
      </c>
      <c r="M106" s="1"/>
      <c r="N106" s="1"/>
    </row>
    <row r="107" spans="1:14" x14ac:dyDescent="0.35">
      <c r="A107" s="344" t="s">
        <v>867</v>
      </c>
      <c r="I107" s="344" t="s">
        <v>874</v>
      </c>
    </row>
    <row r="108" spans="1:14" s="1" customFormat="1" x14ac:dyDescent="0.35">
      <c r="A108" s="344"/>
      <c r="I108"/>
      <c r="J108"/>
      <c r="K108"/>
      <c r="L108"/>
      <c r="M108"/>
      <c r="N108"/>
    </row>
    <row r="109" spans="1:14" x14ac:dyDescent="0.35">
      <c r="A109" s="342" t="s">
        <v>828</v>
      </c>
    </row>
    <row r="110" spans="1:14" x14ac:dyDescent="0.35">
      <c r="A110" s="344" t="s">
        <v>868</v>
      </c>
      <c r="I110" s="1"/>
      <c r="J110" s="1"/>
      <c r="K110" s="1"/>
      <c r="L110" s="1"/>
    </row>
    <row r="111" spans="1:14" x14ac:dyDescent="0.35">
      <c r="M111" s="1"/>
      <c r="N111" s="1"/>
    </row>
    <row r="113" spans="1:15" ht="23.5" customHeight="1" x14ac:dyDescent="0.55000000000000004">
      <c r="A113" s="704">
        <v>5</v>
      </c>
      <c r="B113" s="340" t="s">
        <v>838</v>
      </c>
    </row>
    <row r="114" spans="1:15" ht="23.5" customHeight="1" x14ac:dyDescent="0.55000000000000004">
      <c r="A114" s="704"/>
      <c r="B114" s="341" t="s">
        <v>839</v>
      </c>
    </row>
    <row r="115" spans="1:15" ht="12" customHeight="1" x14ac:dyDescent="0.35"/>
    <row r="116" spans="1:15" ht="12" customHeight="1" x14ac:dyDescent="0.35">
      <c r="A116" s="342" t="s">
        <v>840</v>
      </c>
      <c r="I116" s="342" t="s">
        <v>848</v>
      </c>
    </row>
    <row r="117" spans="1:15" ht="12" customHeight="1" x14ac:dyDescent="0.35">
      <c r="A117" s="344" t="s">
        <v>875</v>
      </c>
      <c r="I117" s="342" t="s">
        <v>849</v>
      </c>
    </row>
    <row r="118" spans="1:15" ht="12" customHeight="1" x14ac:dyDescent="0.35">
      <c r="A118" s="344"/>
      <c r="B118" s="1"/>
      <c r="C118" s="1"/>
      <c r="D118" s="1"/>
      <c r="E118" s="1"/>
      <c r="I118" s="344" t="s">
        <v>850</v>
      </c>
    </row>
    <row r="119" spans="1:15" ht="12" customHeight="1" x14ac:dyDescent="0.35">
      <c r="A119" s="342" t="s">
        <v>841</v>
      </c>
      <c r="I119" s="344" t="s">
        <v>851</v>
      </c>
    </row>
    <row r="120" spans="1:15" ht="12" customHeight="1" x14ac:dyDescent="0.35">
      <c r="A120" s="342" t="s">
        <v>842</v>
      </c>
      <c r="I120" s="344"/>
      <c r="J120" s="1"/>
      <c r="K120" s="1"/>
      <c r="L120" s="1"/>
      <c r="M120" s="1"/>
      <c r="N120" s="1"/>
      <c r="O120" s="1"/>
    </row>
    <row r="121" spans="1:15" ht="12" customHeight="1" x14ac:dyDescent="0.35">
      <c r="A121" s="344" t="s">
        <v>679</v>
      </c>
      <c r="I121" s="342" t="s">
        <v>852</v>
      </c>
    </row>
    <row r="122" spans="1:15" ht="12" customHeight="1" x14ac:dyDescent="0.35">
      <c r="A122" s="344" t="s">
        <v>876</v>
      </c>
      <c r="I122" s="342" t="s">
        <v>849</v>
      </c>
    </row>
    <row r="123" spans="1:15" ht="12" customHeight="1" x14ac:dyDescent="0.35">
      <c r="A123" s="344"/>
      <c r="B123" s="1"/>
      <c r="C123" s="1"/>
      <c r="D123" s="1"/>
      <c r="E123" s="1"/>
      <c r="I123" s="344" t="s">
        <v>699</v>
      </c>
    </row>
    <row r="124" spans="1:15" ht="12" customHeight="1" x14ac:dyDescent="0.35">
      <c r="A124" s="342" t="s">
        <v>843</v>
      </c>
      <c r="I124" s="344" t="s">
        <v>853</v>
      </c>
    </row>
    <row r="125" spans="1:15" ht="12" customHeight="1" x14ac:dyDescent="0.35">
      <c r="A125" s="344" t="s">
        <v>844</v>
      </c>
    </row>
    <row r="126" spans="1:15" x14ac:dyDescent="0.35">
      <c r="A126" s="344" t="s">
        <v>877</v>
      </c>
    </row>
    <row r="127" spans="1:15" x14ac:dyDescent="0.35">
      <c r="A127" s="344"/>
      <c r="B127" s="1"/>
      <c r="C127" s="1"/>
      <c r="D127" s="1"/>
      <c r="E127" s="1"/>
    </row>
    <row r="128" spans="1:15" x14ac:dyDescent="0.35">
      <c r="A128" s="342" t="s">
        <v>845</v>
      </c>
    </row>
    <row r="129" spans="1:1" x14ac:dyDescent="0.35">
      <c r="A129" s="342" t="s">
        <v>846</v>
      </c>
    </row>
    <row r="130" spans="1:1" x14ac:dyDescent="0.35">
      <c r="A130" s="344" t="s">
        <v>847</v>
      </c>
    </row>
    <row r="131" spans="1:1" x14ac:dyDescent="0.35">
      <c r="A131" s="344" t="s">
        <v>878</v>
      </c>
    </row>
  </sheetData>
  <mergeCells count="5">
    <mergeCell ref="A113:A114"/>
    <mergeCell ref="A1:A2"/>
    <mergeCell ref="A30:A31"/>
    <mergeCell ref="A60:A61"/>
    <mergeCell ref="A84:A85"/>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296AB-EC62-4822-9EC5-88A1830B7013}">
  <dimension ref="A1:AA1"/>
  <sheetViews>
    <sheetView workbookViewId="0">
      <selection activeCell="P31" sqref="P31"/>
    </sheetView>
  </sheetViews>
  <sheetFormatPr defaultColWidth="9.1796875" defaultRowHeight="14.5" x14ac:dyDescent="0.35"/>
  <cols>
    <col min="1" max="16384" width="9.1796875" style="1"/>
  </cols>
  <sheetData>
    <row r="1" spans="1:27" ht="48.75" customHeight="1" x14ac:dyDescent="0.35">
      <c r="A1" s="772" t="s">
        <v>1117</v>
      </c>
      <c r="B1" s="773"/>
      <c r="C1" s="773"/>
      <c r="D1" s="773"/>
      <c r="E1" s="773"/>
      <c r="F1" s="773"/>
      <c r="G1" s="773"/>
      <c r="H1" s="773"/>
      <c r="I1" s="773"/>
      <c r="J1" s="773"/>
      <c r="K1" s="773"/>
      <c r="L1" s="773"/>
      <c r="M1" s="773"/>
      <c r="N1" s="773"/>
      <c r="O1" s="773"/>
      <c r="P1" s="773"/>
      <c r="Q1" s="773"/>
      <c r="R1" s="773"/>
      <c r="S1" s="773"/>
      <c r="T1" s="773"/>
      <c r="U1" s="773"/>
      <c r="V1" s="773"/>
      <c r="W1" s="773"/>
      <c r="X1" s="773"/>
      <c r="Y1" s="773"/>
      <c r="Z1" s="773"/>
      <c r="AA1" s="773"/>
    </row>
  </sheetData>
  <mergeCells count="1">
    <mergeCell ref="A1:AA1"/>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E6DD0-099D-4D84-9599-5AC0F580851A}">
  <dimension ref="A1:F56"/>
  <sheetViews>
    <sheetView zoomScale="85" zoomScaleNormal="85" workbookViewId="0">
      <selection activeCell="F30" sqref="F30"/>
    </sheetView>
  </sheetViews>
  <sheetFormatPr defaultColWidth="9.1796875" defaultRowHeight="14.5" x14ac:dyDescent="0.35"/>
  <cols>
    <col min="1" max="1" width="68.453125" style="11" customWidth="1"/>
    <col min="2" max="2" width="16.81640625" style="625" customWidth="1"/>
    <col min="3" max="4" width="11.453125" style="625" bestFit="1" customWidth="1"/>
    <col min="5" max="5" width="11" style="625" bestFit="1" customWidth="1"/>
    <col min="6" max="6" width="11.453125" style="625" bestFit="1" customWidth="1"/>
    <col min="7" max="16384" width="9.1796875" style="1"/>
  </cols>
  <sheetData>
    <row r="1" spans="1:6" ht="18.75" customHeight="1" x14ac:dyDescent="0.35">
      <c r="A1" s="11" t="s">
        <v>342</v>
      </c>
    </row>
    <row r="2" spans="1:6" ht="18.75" customHeight="1" x14ac:dyDescent="0.35">
      <c r="A2" s="107" t="s">
        <v>928</v>
      </c>
    </row>
    <row r="3" spans="1:6" ht="18.75" customHeight="1" x14ac:dyDescent="0.35">
      <c r="A3" s="107"/>
    </row>
    <row r="4" spans="1:6" x14ac:dyDescent="0.35">
      <c r="A4" s="325" t="s">
        <v>343</v>
      </c>
      <c r="B4" s="233"/>
      <c r="C4" s="233"/>
      <c r="D4" s="233"/>
      <c r="E4" s="233"/>
      <c r="F4" s="233"/>
    </row>
    <row r="5" spans="1:6" x14ac:dyDescent="0.35">
      <c r="A5" s="527" t="s">
        <v>344</v>
      </c>
      <c r="B5" s="233"/>
      <c r="C5" s="233"/>
      <c r="D5" s="233"/>
      <c r="E5" s="233"/>
      <c r="F5" s="233"/>
    </row>
    <row r="6" spans="1:6" x14ac:dyDescent="0.35">
      <c r="B6" s="527">
        <v>2020</v>
      </c>
      <c r="C6" s="527">
        <v>2021</v>
      </c>
      <c r="D6" s="527">
        <v>2022</v>
      </c>
      <c r="E6" s="527">
        <v>2023</v>
      </c>
      <c r="F6" s="527">
        <v>2024</v>
      </c>
    </row>
    <row r="7" spans="1:6" ht="29" x14ac:dyDescent="0.35">
      <c r="A7" s="528" t="s">
        <v>345</v>
      </c>
      <c r="B7" s="108">
        <v>0.78756797489552</v>
      </c>
      <c r="C7" s="108">
        <v>0.7845886653748001</v>
      </c>
      <c r="D7" s="108">
        <v>0.77359889834235007</v>
      </c>
      <c r="E7" s="108">
        <v>0.77734206491208802</v>
      </c>
      <c r="F7" s="108">
        <v>0.78809691339542398</v>
      </c>
    </row>
    <row r="8" spans="1:6" ht="47.5" x14ac:dyDescent="0.35">
      <c r="A8" s="528" t="s">
        <v>346</v>
      </c>
      <c r="B8" s="108">
        <v>22.803446000999998</v>
      </c>
      <c r="C8" s="108">
        <v>20.357510465000001</v>
      </c>
      <c r="D8" s="108">
        <v>25.103160963999994</v>
      </c>
      <c r="E8" s="108">
        <v>27.994964057999997</v>
      </c>
      <c r="F8" s="108">
        <v>28.819827263999994</v>
      </c>
    </row>
    <row r="9" spans="1:6" ht="33" x14ac:dyDescent="0.35">
      <c r="A9" s="528" t="s">
        <v>347</v>
      </c>
      <c r="B9" s="108">
        <v>131.25832544300002</v>
      </c>
      <c r="C9" s="108">
        <v>90.110622081000002</v>
      </c>
      <c r="D9" s="108">
        <v>117.99301970100001</v>
      </c>
      <c r="E9" s="108">
        <v>112.73195711499999</v>
      </c>
      <c r="F9" s="108">
        <v>109.55693901200002</v>
      </c>
    </row>
    <row r="10" spans="1:6" ht="29" x14ac:dyDescent="0.35">
      <c r="A10" s="528" t="s">
        <v>348</v>
      </c>
      <c r="B10" s="108">
        <v>16.468737090000001</v>
      </c>
      <c r="C10" s="108">
        <v>0.84851123699999997</v>
      </c>
      <c r="D10" s="108">
        <v>0</v>
      </c>
      <c r="E10" s="108">
        <v>0</v>
      </c>
      <c r="F10" s="108">
        <v>0</v>
      </c>
    </row>
    <row r="11" spans="1:6" ht="33" x14ac:dyDescent="0.35">
      <c r="A11" s="528" t="s">
        <v>349</v>
      </c>
      <c r="B11" s="108">
        <v>33.241701890999998</v>
      </c>
      <c r="C11" s="108">
        <v>45.713665703999993</v>
      </c>
      <c r="D11" s="108">
        <v>34.911396444000005</v>
      </c>
      <c r="E11" s="108">
        <v>25.885301486000003</v>
      </c>
      <c r="F11" s="108">
        <v>32.072393627000004</v>
      </c>
    </row>
    <row r="12" spans="1:6" ht="29" x14ac:dyDescent="0.35">
      <c r="A12" s="528" t="s">
        <v>350</v>
      </c>
      <c r="B12" s="109">
        <v>204.55977839989552</v>
      </c>
      <c r="C12" s="109">
        <v>157.81489815237478</v>
      </c>
      <c r="D12" s="109">
        <v>178.78117600734237</v>
      </c>
      <c r="E12" s="109">
        <v>167.38956472391209</v>
      </c>
      <c r="F12" s="109">
        <v>171.23725681639542</v>
      </c>
    </row>
    <row r="13" spans="1:6" ht="29" x14ac:dyDescent="0.35">
      <c r="A13" s="528" t="s">
        <v>351</v>
      </c>
      <c r="B13" s="108">
        <v>118.70842583252067</v>
      </c>
      <c r="C13" s="108">
        <v>124.83176141007583</v>
      </c>
      <c r="D13" s="108">
        <v>111.72617603620718</v>
      </c>
      <c r="E13" s="108">
        <v>102.7698077405167</v>
      </c>
      <c r="F13" s="108">
        <v>103.28816962451685</v>
      </c>
    </row>
    <row r="14" spans="1:6" ht="47.5" x14ac:dyDescent="0.35">
      <c r="A14" s="431" t="s">
        <v>352</v>
      </c>
      <c r="B14" s="110">
        <v>26.367044475999997</v>
      </c>
      <c r="C14" s="110">
        <v>26.072551197999999</v>
      </c>
      <c r="D14" s="110">
        <v>21.095569965999999</v>
      </c>
      <c r="E14" s="110">
        <v>22.513290797000003</v>
      </c>
      <c r="F14" s="110">
        <v>23.405998791999998</v>
      </c>
    </row>
    <row r="15" spans="1:6" ht="29" x14ac:dyDescent="0.35">
      <c r="A15" s="431" t="s">
        <v>353</v>
      </c>
      <c r="B15" s="110">
        <v>83.921349926999994</v>
      </c>
      <c r="C15" s="110">
        <v>91.116149758000006</v>
      </c>
      <c r="D15" s="110">
        <v>78.604646888999994</v>
      </c>
      <c r="E15" s="110">
        <v>66.351996620000008</v>
      </c>
      <c r="F15" s="110">
        <v>65.996060772000007</v>
      </c>
    </row>
    <row r="16" spans="1:6" ht="29" x14ac:dyDescent="0.35">
      <c r="A16" s="431" t="s">
        <v>354</v>
      </c>
      <c r="B16" s="110">
        <v>0.179892528</v>
      </c>
      <c r="C16" s="110">
        <v>0.16472915300000004</v>
      </c>
      <c r="D16" s="110">
        <v>0.14933002399999998</v>
      </c>
      <c r="E16" s="110">
        <v>0.18097229799999998</v>
      </c>
      <c r="F16" s="110">
        <v>0.24126835999999999</v>
      </c>
    </row>
    <row r="17" spans="1:6" ht="29" x14ac:dyDescent="0.35">
      <c r="A17" s="431" t="s">
        <v>355</v>
      </c>
      <c r="B17" s="110">
        <v>7.2840911290000001</v>
      </c>
      <c r="C17" s="110">
        <v>6.9982548139999992</v>
      </c>
      <c r="D17" s="110">
        <v>11.517014333000001</v>
      </c>
      <c r="E17" s="110">
        <v>13.496460280000001</v>
      </c>
      <c r="F17" s="110">
        <v>13.332349705999999</v>
      </c>
    </row>
    <row r="18" spans="1:6" ht="29" x14ac:dyDescent="0.35">
      <c r="A18" s="431" t="s">
        <v>356</v>
      </c>
      <c r="B18" s="110">
        <v>0.72146502099999998</v>
      </c>
      <c r="C18" s="110">
        <v>0.36801903500000005</v>
      </c>
      <c r="D18" s="110">
        <v>0.296094778</v>
      </c>
      <c r="E18" s="110">
        <v>0.23466290300000003</v>
      </c>
      <c r="F18" s="110">
        <v>0.24790078100000001</v>
      </c>
    </row>
    <row r="19" spans="1:6" ht="29" x14ac:dyDescent="0.35">
      <c r="A19" s="431" t="s">
        <v>357</v>
      </c>
      <c r="B19" s="110">
        <v>0.23458275152069435</v>
      </c>
      <c r="C19" s="110">
        <v>0.11205745207583799</v>
      </c>
      <c r="D19" s="110">
        <v>6.3520046207189915E-2</v>
      </c>
      <c r="E19" s="110">
        <v>-7.5751574833359684E-3</v>
      </c>
      <c r="F19" s="110">
        <v>6.4591213516836013E-2</v>
      </c>
    </row>
    <row r="20" spans="1:6" ht="33" x14ac:dyDescent="0.35">
      <c r="A20" s="528" t="s">
        <v>358</v>
      </c>
      <c r="B20" s="108">
        <v>45.849872054999999</v>
      </c>
      <c r="C20" s="108">
        <v>9.5988230100000003</v>
      </c>
      <c r="D20" s="108">
        <v>17.070194999999998</v>
      </c>
      <c r="E20" s="108">
        <v>23.018927000000001</v>
      </c>
      <c r="F20" s="108">
        <v>49.527424000000003</v>
      </c>
    </row>
    <row r="21" spans="1:6" ht="29" x14ac:dyDescent="0.35">
      <c r="A21" s="529" t="s">
        <v>359</v>
      </c>
      <c r="B21" s="108">
        <v>16.468737090000001</v>
      </c>
      <c r="C21" s="108">
        <v>0.84851123699999997</v>
      </c>
      <c r="D21" s="108">
        <v>0</v>
      </c>
      <c r="E21" s="108">
        <v>0</v>
      </c>
      <c r="F21" s="108">
        <v>0</v>
      </c>
    </row>
    <row r="22" spans="1:6" ht="33" x14ac:dyDescent="0.35">
      <c r="A22" s="528" t="s">
        <v>360</v>
      </c>
      <c r="B22" s="108">
        <v>22.747965901999997</v>
      </c>
      <c r="C22" s="108">
        <v>21.699319212999999</v>
      </c>
      <c r="D22" s="108">
        <v>49.210978040000008</v>
      </c>
      <c r="E22" s="108">
        <v>40.812733069999993</v>
      </c>
      <c r="F22" s="108">
        <v>17.644640516000003</v>
      </c>
    </row>
    <row r="23" spans="1:6" ht="29" x14ac:dyDescent="0.35">
      <c r="A23" s="528" t="s">
        <v>361</v>
      </c>
      <c r="B23" s="108">
        <v>0.7845886653748001</v>
      </c>
      <c r="C23" s="108">
        <v>0.77359889834235007</v>
      </c>
      <c r="D23" s="108">
        <v>0.77734206491208802</v>
      </c>
      <c r="E23" s="108">
        <v>0.78809691339542398</v>
      </c>
      <c r="F23" s="108">
        <v>0.77184543781844395</v>
      </c>
    </row>
    <row r="24" spans="1:6" ht="32.25" customHeight="1" x14ac:dyDescent="0.35">
      <c r="A24" s="528" t="s">
        <v>362</v>
      </c>
      <c r="B24" s="108">
        <v>111.4254</v>
      </c>
      <c r="C24" s="108">
        <v>117.834</v>
      </c>
      <c r="D24" s="108">
        <v>100.209</v>
      </c>
      <c r="E24" s="108">
        <v>89.272999999999996</v>
      </c>
      <c r="F24" s="108">
        <v>89956</v>
      </c>
    </row>
    <row r="25" spans="1:6" x14ac:dyDescent="0.35">
      <c r="A25" s="1"/>
      <c r="B25" s="596"/>
      <c r="C25" s="596"/>
      <c r="D25" s="596"/>
      <c r="E25" s="596"/>
      <c r="F25" s="596"/>
    </row>
    <row r="26" spans="1:6" ht="18.5" x14ac:dyDescent="0.35">
      <c r="A26" s="532"/>
      <c r="B26" s="531"/>
      <c r="C26" s="531"/>
      <c r="D26" s="531"/>
      <c r="E26" s="531"/>
      <c r="F26" s="531"/>
    </row>
    <row r="27" spans="1:6" x14ac:dyDescent="0.35">
      <c r="A27" s="325" t="s">
        <v>343</v>
      </c>
      <c r="B27" s="233"/>
      <c r="C27" s="233"/>
      <c r="D27" s="233"/>
      <c r="E27" s="233"/>
      <c r="F27" s="233"/>
    </row>
    <row r="28" spans="1:6" x14ac:dyDescent="0.35">
      <c r="A28" s="527" t="s">
        <v>344</v>
      </c>
      <c r="B28" s="233"/>
      <c r="C28" s="233"/>
      <c r="D28" s="233"/>
      <c r="E28" s="233"/>
      <c r="F28" s="233"/>
    </row>
    <row r="29" spans="1:6" x14ac:dyDescent="0.35">
      <c r="B29" s="527">
        <v>2020</v>
      </c>
      <c r="C29" s="527">
        <v>2021</v>
      </c>
      <c r="D29" s="527">
        <v>2022</v>
      </c>
      <c r="E29" s="527">
        <v>2023</v>
      </c>
      <c r="F29" s="527">
        <v>2024</v>
      </c>
    </row>
    <row r="30" spans="1:6" ht="29" x14ac:dyDescent="0.35">
      <c r="A30" s="528" t="s">
        <v>345</v>
      </c>
      <c r="B30" s="108">
        <v>73.668281000000007</v>
      </c>
      <c r="C30" s="108">
        <v>73.389600000000002</v>
      </c>
      <c r="D30" s="108">
        <v>72.490974000000008</v>
      </c>
      <c r="E30" s="108">
        <v>72.603057000000007</v>
      </c>
      <c r="F30" s="108">
        <v>73.41364999999999</v>
      </c>
    </row>
    <row r="31" spans="1:6" ht="47.5" x14ac:dyDescent="0.35">
      <c r="A31" s="528" t="s">
        <v>346</v>
      </c>
      <c r="B31" s="108">
        <v>2234.8148940000001</v>
      </c>
      <c r="C31" s="108">
        <v>1999.7858190000002</v>
      </c>
      <c r="D31" s="108">
        <v>2464.1839370000002</v>
      </c>
      <c r="E31" s="108">
        <v>2734.98288</v>
      </c>
      <c r="F31" s="108">
        <v>2795.7106310000004</v>
      </c>
    </row>
    <row r="32" spans="1:6" ht="33" x14ac:dyDescent="0.35">
      <c r="A32" s="528" t="s">
        <v>347</v>
      </c>
      <c r="B32" s="108">
        <v>12192.894595314066</v>
      </c>
      <c r="C32" s="108">
        <v>8367.4555009999985</v>
      </c>
      <c r="D32" s="108">
        <v>10892.060272000001</v>
      </c>
      <c r="E32" s="108">
        <v>10321.861955000002</v>
      </c>
      <c r="F32" s="108">
        <v>10046.652461</v>
      </c>
    </row>
    <row r="33" spans="1:6" ht="29" x14ac:dyDescent="0.35">
      <c r="A33" s="528" t="s">
        <v>348</v>
      </c>
      <c r="B33" s="108">
        <v>1526.1910936859351</v>
      </c>
      <c r="C33" s="108">
        <v>78.885727000000003</v>
      </c>
      <c r="D33" s="108">
        <v>0</v>
      </c>
      <c r="E33" s="108">
        <v>0</v>
      </c>
      <c r="F33" s="108">
        <v>0</v>
      </c>
    </row>
    <row r="34" spans="1:6" ht="33" x14ac:dyDescent="0.35">
      <c r="A34" s="528" t="s">
        <v>349</v>
      </c>
      <c r="B34" s="108">
        <v>3102.0504029999993</v>
      </c>
      <c r="C34" s="108">
        <v>4264.0617830000001</v>
      </c>
      <c r="D34" s="108">
        <v>3250.3759820000005</v>
      </c>
      <c r="E34" s="108">
        <v>2401.2967560000002</v>
      </c>
      <c r="F34" s="108">
        <v>2959.0344030000001</v>
      </c>
    </row>
    <row r="35" spans="1:6" ht="29" x14ac:dyDescent="0.35">
      <c r="A35" s="528" t="s">
        <v>350</v>
      </c>
      <c r="B35" s="109">
        <v>19129.619267000002</v>
      </c>
      <c r="C35" s="109">
        <v>14783.578430000001</v>
      </c>
      <c r="D35" s="109">
        <v>16679.111165000002</v>
      </c>
      <c r="E35" s="109">
        <v>15530.744648000002</v>
      </c>
      <c r="F35" s="109">
        <v>15874.811145</v>
      </c>
    </row>
    <row r="36" spans="1:6" ht="29" x14ac:dyDescent="0.35">
      <c r="A36" s="528" t="s">
        <v>351</v>
      </c>
      <c r="B36" s="108">
        <v>11140.506279999996</v>
      </c>
      <c r="C36" s="108">
        <v>11714.758524572835</v>
      </c>
      <c r="D36" s="108">
        <v>10470.158667817223</v>
      </c>
      <c r="E36" s="108">
        <v>9586.8371782649065</v>
      </c>
      <c r="F36" s="108">
        <v>9625.7607748709033</v>
      </c>
    </row>
    <row r="37" spans="1:6" ht="47.5" x14ac:dyDescent="0.35">
      <c r="A37" s="431" t="s">
        <v>352</v>
      </c>
      <c r="B37" s="110">
        <v>2505.0923279999997</v>
      </c>
      <c r="C37" s="110">
        <v>2475.8738549999998</v>
      </c>
      <c r="D37" s="110">
        <v>2009.3590999999999</v>
      </c>
      <c r="E37" s="110">
        <v>2143.2860470000005</v>
      </c>
      <c r="F37" s="595">
        <v>2230.2358469999999</v>
      </c>
    </row>
    <row r="38" spans="1:6" ht="29" x14ac:dyDescent="0.35">
      <c r="A38" s="431" t="s">
        <v>353</v>
      </c>
      <c r="B38" s="110">
        <v>7853.5958080000009</v>
      </c>
      <c r="C38" s="110">
        <v>8529.8923839999989</v>
      </c>
      <c r="D38" s="110">
        <v>7348.0739859999994</v>
      </c>
      <c r="E38" s="110">
        <v>6165.4386230000009</v>
      </c>
      <c r="F38" s="595">
        <v>6121.5744180000002</v>
      </c>
    </row>
    <row r="39" spans="1:6" ht="29" x14ac:dyDescent="0.35">
      <c r="A39" s="431" t="s">
        <v>354</v>
      </c>
      <c r="B39" s="110">
        <v>17.064475000000002</v>
      </c>
      <c r="C39" s="110">
        <v>15.636361000000001</v>
      </c>
      <c r="D39" s="110">
        <v>14.201468</v>
      </c>
      <c r="E39" s="110">
        <v>17.191281999999998</v>
      </c>
      <c r="F39" s="595">
        <v>22.925978999999998</v>
      </c>
    </row>
    <row r="40" spans="1:6" ht="29" x14ac:dyDescent="0.35">
      <c r="A40" s="431" t="s">
        <v>355</v>
      </c>
      <c r="B40" s="110">
        <v>676.39777200000003</v>
      </c>
      <c r="C40" s="110">
        <v>651.26764700000012</v>
      </c>
      <c r="D40" s="110">
        <v>1063.8334269999998</v>
      </c>
      <c r="E40" s="110">
        <v>1239.3909000000001</v>
      </c>
      <c r="F40" s="110">
        <v>1223.062709</v>
      </c>
    </row>
    <row r="41" spans="1:6" ht="29" x14ac:dyDescent="0.35">
      <c r="A41" s="431" t="s">
        <v>356</v>
      </c>
      <c r="B41" s="110">
        <v>67.213430000000002</v>
      </c>
      <c r="C41" s="110">
        <v>34.302603999999995</v>
      </c>
      <c r="D41" s="110">
        <v>27.495038000000005</v>
      </c>
      <c r="E41" s="110">
        <v>21.574344</v>
      </c>
      <c r="F41" s="595">
        <v>22.797491999999998</v>
      </c>
    </row>
    <row r="42" spans="1:6" ht="29" x14ac:dyDescent="0.35">
      <c r="A42" s="431" t="s">
        <v>357</v>
      </c>
      <c r="B42" s="110">
        <v>21.142466999996156</v>
      </c>
      <c r="C42" s="110">
        <v>7.7856735728353952</v>
      </c>
      <c r="D42" s="110">
        <v>7.1956488172254556</v>
      </c>
      <c r="E42" s="110">
        <v>-4.4017735096216017E-2</v>
      </c>
      <c r="F42" s="595">
        <v>5.1643298709034928</v>
      </c>
    </row>
    <row r="43" spans="1:6" ht="33" x14ac:dyDescent="0.35">
      <c r="A43" s="528" t="s">
        <v>358</v>
      </c>
      <c r="B43" s="108">
        <v>4257.6415246829702</v>
      </c>
      <c r="C43" s="108">
        <v>891.88939699999992</v>
      </c>
      <c r="D43" s="108">
        <v>1578.191167</v>
      </c>
      <c r="E43" s="108">
        <v>2111.0838050000002</v>
      </c>
      <c r="F43" s="108">
        <v>4554.4510170000003</v>
      </c>
    </row>
    <row r="44" spans="1:6" ht="29" x14ac:dyDescent="0.35">
      <c r="A44" s="529" t="s">
        <v>359</v>
      </c>
      <c r="B44" s="108">
        <v>1533.7848993170307</v>
      </c>
      <c r="C44" s="108">
        <v>78.604204999999993</v>
      </c>
      <c r="D44" s="108">
        <v>0</v>
      </c>
      <c r="E44" s="108">
        <v>0</v>
      </c>
      <c r="F44" s="108">
        <v>0</v>
      </c>
    </row>
    <row r="45" spans="1:6" ht="33" x14ac:dyDescent="0.35">
      <c r="A45" s="528" t="s">
        <v>360</v>
      </c>
      <c r="B45" s="108">
        <v>2124.2796679999997</v>
      </c>
      <c r="C45" s="108">
        <v>2020.6699199999998</v>
      </c>
      <c r="D45" s="108">
        <v>4558.158273</v>
      </c>
      <c r="E45" s="108">
        <v>3759.4100149999999</v>
      </c>
      <c r="F45" s="108">
        <v>1623.0657070000002</v>
      </c>
    </row>
    <row r="46" spans="1:6" ht="29" x14ac:dyDescent="0.35">
      <c r="A46" s="528" t="s">
        <v>361</v>
      </c>
      <c r="B46" s="108">
        <v>73.389600000000002</v>
      </c>
      <c r="C46" s="108">
        <v>72.490974000000008</v>
      </c>
      <c r="D46" s="108">
        <v>72.603057000000007</v>
      </c>
      <c r="E46" s="108">
        <v>73.41364999999999</v>
      </c>
      <c r="F46" s="108">
        <v>71.53364599999999</v>
      </c>
    </row>
    <row r="47" spans="1:6" ht="33" x14ac:dyDescent="0.35">
      <c r="A47" s="3" t="s">
        <v>363</v>
      </c>
      <c r="B47" s="108">
        <v>10464.109</v>
      </c>
      <c r="C47" s="108">
        <v>11063.491</v>
      </c>
      <c r="D47" s="108">
        <v>9406.3250000000007</v>
      </c>
      <c r="E47" s="108">
        <v>8347.4459999999999</v>
      </c>
      <c r="F47" s="108">
        <v>8402.6980000000003</v>
      </c>
    </row>
    <row r="48" spans="1:6" x14ac:dyDescent="0.35">
      <c r="B48" s="596"/>
      <c r="C48" s="596"/>
      <c r="D48" s="596"/>
      <c r="E48" s="596"/>
      <c r="F48" s="596"/>
    </row>
    <row r="49" spans="1:6" x14ac:dyDescent="0.35">
      <c r="B49" s="597"/>
      <c r="C49" s="530"/>
      <c r="D49" s="530"/>
      <c r="E49" s="530"/>
      <c r="F49" s="530"/>
    </row>
    <row r="50" spans="1:6" ht="65.25" customHeight="1" x14ac:dyDescent="0.35">
      <c r="A50" s="776" t="s">
        <v>364</v>
      </c>
      <c r="B50" s="776"/>
      <c r="C50" s="776"/>
      <c r="D50" s="776"/>
      <c r="E50" s="776"/>
      <c r="F50" s="598"/>
    </row>
    <row r="51" spans="1:6" ht="21.75" customHeight="1" x14ac:dyDescent="0.35">
      <c r="A51" s="763" t="s">
        <v>365</v>
      </c>
      <c r="B51" s="763"/>
      <c r="C51" s="763"/>
      <c r="D51" s="763"/>
      <c r="E51" s="763"/>
    </row>
    <row r="52" spans="1:6" ht="23.25" customHeight="1" x14ac:dyDescent="0.35">
      <c r="A52" s="777" t="s">
        <v>366</v>
      </c>
      <c r="B52" s="777"/>
      <c r="C52" s="777"/>
      <c r="D52" s="777"/>
      <c r="E52" s="777"/>
      <c r="F52" s="624"/>
    </row>
    <row r="53" spans="1:6" ht="20.25" customHeight="1" x14ac:dyDescent="0.35">
      <c r="A53" s="778" t="s">
        <v>367</v>
      </c>
      <c r="B53" s="778"/>
      <c r="C53" s="778"/>
      <c r="D53" s="778"/>
      <c r="E53" s="778"/>
    </row>
    <row r="54" spans="1:6" ht="69" customHeight="1" x14ac:dyDescent="0.35">
      <c r="A54" s="774" t="s">
        <v>368</v>
      </c>
      <c r="B54" s="774"/>
      <c r="C54" s="774"/>
      <c r="D54" s="774"/>
      <c r="E54" s="774"/>
    </row>
    <row r="55" spans="1:6" ht="47.25" customHeight="1" x14ac:dyDescent="0.35">
      <c r="A55" s="775" t="s">
        <v>369</v>
      </c>
      <c r="B55" s="775"/>
      <c r="C55" s="775"/>
      <c r="D55" s="775"/>
      <c r="E55" s="775"/>
    </row>
    <row r="56" spans="1:6" ht="46.5" customHeight="1" x14ac:dyDescent="0.35">
      <c r="A56" s="775" t="s">
        <v>370</v>
      </c>
      <c r="B56" s="775"/>
      <c r="C56" s="775"/>
      <c r="D56" s="775"/>
      <c r="E56" s="775"/>
    </row>
  </sheetData>
  <mergeCells count="7">
    <mergeCell ref="A54:E54"/>
    <mergeCell ref="A55:E55"/>
    <mergeCell ref="A56:E56"/>
    <mergeCell ref="A50:E50"/>
    <mergeCell ref="A51:E51"/>
    <mergeCell ref="A52:E52"/>
    <mergeCell ref="A53:E53"/>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83966-D0EB-44A0-8FBB-FEA60A93987A}">
  <dimension ref="A1:M31"/>
  <sheetViews>
    <sheetView workbookViewId="0">
      <selection activeCell="N4" sqref="N4"/>
    </sheetView>
  </sheetViews>
  <sheetFormatPr defaultColWidth="9.1796875" defaultRowHeight="14.5" x14ac:dyDescent="0.35"/>
  <cols>
    <col min="1" max="1" width="35.453125" style="11" customWidth="1"/>
    <col min="2" max="2" width="11.54296875" style="11" customWidth="1"/>
    <col min="3" max="3" width="12.54296875" style="11" customWidth="1"/>
    <col min="4" max="4" width="12.81640625" style="11" customWidth="1"/>
    <col min="5" max="6" width="12.453125" style="11" customWidth="1"/>
    <col min="7" max="7" width="12.54296875" style="11" customWidth="1"/>
    <col min="8" max="8" width="12.26953125" style="11" customWidth="1"/>
    <col min="9" max="9" width="14.81640625" style="11" customWidth="1"/>
    <col min="10" max="10" width="16.7265625" style="11" bestFit="1" customWidth="1"/>
    <col min="11" max="11" width="13.1796875" style="11" bestFit="1" customWidth="1"/>
    <col min="12" max="12" width="15.26953125" style="11" bestFit="1" customWidth="1"/>
    <col min="13" max="13" width="15.1796875" style="11" bestFit="1" customWidth="1"/>
    <col min="14" max="16384" width="9.1796875" style="11"/>
  </cols>
  <sheetData>
    <row r="1" spans="1:13" x14ac:dyDescent="0.35">
      <c r="A1" s="54" t="s">
        <v>1103</v>
      </c>
      <c r="B1" s="1"/>
      <c r="C1" s="1"/>
      <c r="D1" s="1"/>
      <c r="E1" s="1"/>
      <c r="F1" s="1"/>
      <c r="G1" s="1"/>
      <c r="H1" s="1"/>
      <c r="I1" s="1"/>
      <c r="J1" s="1"/>
      <c r="K1" s="1"/>
      <c r="L1" s="1"/>
      <c r="M1" s="1"/>
    </row>
    <row r="2" spans="1:13" x14ac:dyDescent="0.35">
      <c r="A2" s="1" t="s">
        <v>1104</v>
      </c>
      <c r="B2" s="1"/>
      <c r="C2" s="1"/>
      <c r="D2" s="1"/>
      <c r="E2" s="1"/>
      <c r="F2" s="1"/>
      <c r="G2" s="1"/>
      <c r="H2" s="1"/>
      <c r="I2" s="1"/>
      <c r="J2" s="1"/>
      <c r="K2" s="1"/>
      <c r="L2" s="1"/>
      <c r="M2" s="1"/>
    </row>
    <row r="3" spans="1:13" ht="92" x14ac:dyDescent="0.35">
      <c r="A3" s="527" t="s">
        <v>371</v>
      </c>
      <c r="B3" s="533" t="s">
        <v>1105</v>
      </c>
      <c r="C3" s="533" t="s">
        <v>1106</v>
      </c>
      <c r="D3" s="533" t="s">
        <v>1107</v>
      </c>
      <c r="E3" s="533" t="s">
        <v>1108</v>
      </c>
      <c r="F3" s="533" t="s">
        <v>1109</v>
      </c>
      <c r="G3" s="533" t="s">
        <v>1110</v>
      </c>
      <c r="H3" s="533" t="s">
        <v>1111</v>
      </c>
      <c r="I3" s="533" t="s">
        <v>1112</v>
      </c>
      <c r="J3" s="533" t="s">
        <v>1113</v>
      </c>
      <c r="K3" s="533" t="s">
        <v>1114</v>
      </c>
      <c r="L3" s="533" t="s">
        <v>1115</v>
      </c>
      <c r="M3" s="533" t="s">
        <v>1116</v>
      </c>
    </row>
    <row r="4" spans="1:13" ht="43.5" x14ac:dyDescent="0.35">
      <c r="A4" s="528" t="s">
        <v>345</v>
      </c>
      <c r="B4" s="112">
        <v>788.09691339542405</v>
      </c>
      <c r="C4" s="112">
        <v>764.14852542181995</v>
      </c>
      <c r="D4" s="112">
        <v>757.93324931336406</v>
      </c>
      <c r="E4" s="112">
        <v>798.93837868861203</v>
      </c>
      <c r="F4" s="112">
        <v>763.70193160281792</v>
      </c>
      <c r="G4" s="112">
        <v>758.43085690464</v>
      </c>
      <c r="H4" s="112">
        <v>753.72177034911306</v>
      </c>
      <c r="I4" s="112">
        <v>742.33294017147</v>
      </c>
      <c r="J4" s="112">
        <v>736.91441039598601</v>
      </c>
      <c r="K4" s="112">
        <v>734.45164473725208</v>
      </c>
      <c r="L4" s="112">
        <v>763.02730221152592</v>
      </c>
      <c r="M4" s="112">
        <v>772.09000588571803</v>
      </c>
    </row>
    <row r="5" spans="1:13" ht="62" x14ac:dyDescent="0.35">
      <c r="A5" s="528" t="s">
        <v>372</v>
      </c>
      <c r="B5" s="112">
        <v>2625.2052030000004</v>
      </c>
      <c r="C5" s="112">
        <v>2378.6713300000001</v>
      </c>
      <c r="D5" s="112">
        <v>2498.6705259999999</v>
      </c>
      <c r="E5" s="112">
        <v>2400.7487489999999</v>
      </c>
      <c r="F5" s="112">
        <v>2434.3543610000002</v>
      </c>
      <c r="G5" s="112">
        <v>2324.128659</v>
      </c>
      <c r="H5" s="112">
        <v>2457.0981099999999</v>
      </c>
      <c r="I5" s="112">
        <v>2323.4830430000002</v>
      </c>
      <c r="J5" s="112">
        <v>2365.8183690000001</v>
      </c>
      <c r="K5" s="112">
        <v>2344.3852400000001</v>
      </c>
      <c r="L5" s="112">
        <v>2301.2627499999999</v>
      </c>
      <c r="M5" s="112">
        <v>2366.0009239999999</v>
      </c>
    </row>
    <row r="6" spans="1:13" ht="33" x14ac:dyDescent="0.35">
      <c r="A6" s="528" t="s">
        <v>373</v>
      </c>
      <c r="B6" s="112">
        <v>7006.225848</v>
      </c>
      <c r="C6" s="112">
        <v>7124.0111639999996</v>
      </c>
      <c r="D6" s="112">
        <v>8414.3094999999994</v>
      </c>
      <c r="E6" s="112">
        <v>8979.2615000000005</v>
      </c>
      <c r="F6" s="112">
        <v>9919.5451109999995</v>
      </c>
      <c r="G6" s="112">
        <v>8422.4969440000004</v>
      </c>
      <c r="H6" s="112">
        <v>10580.644444</v>
      </c>
      <c r="I6" s="112">
        <v>10534.235944</v>
      </c>
      <c r="J6" s="112">
        <v>10457.081167</v>
      </c>
      <c r="K6" s="112">
        <v>10139.206501000001</v>
      </c>
      <c r="L6" s="112">
        <v>9242.009333</v>
      </c>
      <c r="M6" s="112">
        <v>8737.9115559999991</v>
      </c>
    </row>
    <row r="7" spans="1:13" ht="43.5" x14ac:dyDescent="0.35">
      <c r="A7" s="528" t="s">
        <v>348</v>
      </c>
      <c r="B7" s="112">
        <v>0</v>
      </c>
      <c r="C7" s="112">
        <v>0</v>
      </c>
      <c r="D7" s="112">
        <v>0</v>
      </c>
      <c r="E7" s="112">
        <v>0</v>
      </c>
      <c r="F7" s="112">
        <v>0</v>
      </c>
      <c r="G7" s="112">
        <v>0</v>
      </c>
      <c r="H7" s="112">
        <v>0</v>
      </c>
      <c r="I7" s="112">
        <v>0</v>
      </c>
      <c r="J7" s="112">
        <v>0</v>
      </c>
      <c r="K7" s="112">
        <v>0</v>
      </c>
      <c r="L7" s="112">
        <v>0</v>
      </c>
      <c r="M7" s="112">
        <v>0</v>
      </c>
    </row>
    <row r="8" spans="1:13" ht="62" x14ac:dyDescent="0.35">
      <c r="A8" s="528" t="s">
        <v>374</v>
      </c>
      <c r="B8" s="112">
        <v>7795.488805</v>
      </c>
      <c r="C8" s="112">
        <v>2992.8326899999997</v>
      </c>
      <c r="D8" s="112">
        <v>3015.3691250000002</v>
      </c>
      <c r="E8" s="112">
        <v>243.042676</v>
      </c>
      <c r="F8" s="112">
        <v>53.459211000000003</v>
      </c>
      <c r="G8" s="112">
        <v>765.31163800000002</v>
      </c>
      <c r="H8" s="112">
        <v>10.68235</v>
      </c>
      <c r="I8" s="112">
        <v>65.440506999999997</v>
      </c>
      <c r="J8" s="112">
        <v>8.1666570000000007</v>
      </c>
      <c r="K8" s="112">
        <v>1772.9455809999999</v>
      </c>
      <c r="L8" s="112">
        <v>6954.3273730000001</v>
      </c>
      <c r="M8" s="112">
        <v>8395.3270140000004</v>
      </c>
    </row>
    <row r="9" spans="1:13" ht="58" x14ac:dyDescent="0.35">
      <c r="A9" s="528" t="s">
        <v>350</v>
      </c>
      <c r="B9" s="113">
        <v>18215.016769395424</v>
      </c>
      <c r="C9" s="113">
        <v>13259.663709421819</v>
      </c>
      <c r="D9" s="113">
        <v>14686.282400313365</v>
      </c>
      <c r="E9" s="113">
        <v>12421.991303688612</v>
      </c>
      <c r="F9" s="113">
        <v>13171.060614602817</v>
      </c>
      <c r="G9" s="113">
        <v>12270.36809790464</v>
      </c>
      <c r="H9" s="113">
        <v>13802.146674349111</v>
      </c>
      <c r="I9" s="113">
        <v>13665.492434171469</v>
      </c>
      <c r="J9" s="113">
        <v>13567.980603395987</v>
      </c>
      <c r="K9" s="113">
        <v>14990.988966737252</v>
      </c>
      <c r="L9" s="113">
        <v>19260.626758211525</v>
      </c>
      <c r="M9" s="113">
        <v>20271.329499885716</v>
      </c>
    </row>
    <row r="10" spans="1:13" ht="58" x14ac:dyDescent="0.35">
      <c r="A10" s="528" t="s">
        <v>375</v>
      </c>
      <c r="B10" s="112">
        <v>13724.855262999999</v>
      </c>
      <c r="C10" s="112">
        <v>9303.9382960000003</v>
      </c>
      <c r="D10" s="112">
        <v>8740.5100510000011</v>
      </c>
      <c r="E10" s="112">
        <v>5962.1444230000006</v>
      </c>
      <c r="F10" s="112">
        <v>4385.8412879999996</v>
      </c>
      <c r="G10" s="112">
        <v>3744.8710070000002</v>
      </c>
      <c r="H10" s="112">
        <v>3723.3580830000001</v>
      </c>
      <c r="I10" s="112">
        <v>3558.3941340000001</v>
      </c>
      <c r="J10" s="112">
        <v>4425.6496070000003</v>
      </c>
      <c r="K10" s="112">
        <v>7143.7634760000001</v>
      </c>
      <c r="L10" s="112">
        <v>11638.165143999999</v>
      </c>
      <c r="M10" s="112">
        <v>13291.837152</v>
      </c>
    </row>
    <row r="11" spans="1:13" ht="76.5" x14ac:dyDescent="0.35">
      <c r="A11" s="431" t="s">
        <v>376</v>
      </c>
      <c r="B11" s="114">
        <v>1882.6748270000001</v>
      </c>
      <c r="C11" s="114">
        <v>1781.8455710000001</v>
      </c>
      <c r="D11" s="114">
        <v>1924.3715979999999</v>
      </c>
      <c r="E11" s="114">
        <v>1769.9604240000001</v>
      </c>
      <c r="F11" s="114">
        <v>1821.0726370000002</v>
      </c>
      <c r="G11" s="114">
        <v>1796.5483819999999</v>
      </c>
      <c r="H11" s="114">
        <v>1711.6578910000001</v>
      </c>
      <c r="I11" s="114">
        <v>1488.701419</v>
      </c>
      <c r="J11" s="114">
        <v>1993.811739</v>
      </c>
      <c r="K11" s="114">
        <v>2201.229589</v>
      </c>
      <c r="L11" s="114">
        <v>2053.5353319999999</v>
      </c>
      <c r="M11" s="114">
        <v>2357.5672179999997</v>
      </c>
    </row>
    <row r="12" spans="1:13" ht="43.5" x14ac:dyDescent="0.35">
      <c r="A12" s="431" t="s">
        <v>353</v>
      </c>
      <c r="B12" s="114">
        <v>11783.745778999999</v>
      </c>
      <c r="C12" s="114">
        <v>7464.4916249999997</v>
      </c>
      <c r="D12" s="114">
        <v>6777.7333789999993</v>
      </c>
      <c r="E12" s="114">
        <v>4138.9787560000004</v>
      </c>
      <c r="F12" s="114">
        <v>2516.6241199999999</v>
      </c>
      <c r="G12" s="114">
        <v>1909.351989</v>
      </c>
      <c r="H12" s="114">
        <v>1958.862451</v>
      </c>
      <c r="I12" s="114">
        <v>2017.155123</v>
      </c>
      <c r="J12" s="114">
        <v>2371.909075</v>
      </c>
      <c r="K12" s="114">
        <v>4893.2929670000003</v>
      </c>
      <c r="L12" s="114">
        <v>9532.463894999999</v>
      </c>
      <c r="M12" s="114">
        <v>10872.719972999999</v>
      </c>
    </row>
    <row r="13" spans="1:13" ht="58" x14ac:dyDescent="0.35">
      <c r="A13" s="431" t="s">
        <v>377</v>
      </c>
      <c r="B13" s="114">
        <v>24.608506000000002</v>
      </c>
      <c r="C13" s="114">
        <v>26.349027999999997</v>
      </c>
      <c r="D13" s="114">
        <v>23.154164000000002</v>
      </c>
      <c r="E13" s="114">
        <v>21.887335</v>
      </c>
      <c r="F13" s="114">
        <v>18.709817999999999</v>
      </c>
      <c r="G13" s="114">
        <v>15.739743000000001</v>
      </c>
      <c r="H13" s="114">
        <v>7.4654020000000001</v>
      </c>
      <c r="I13" s="114">
        <v>9.3840059999999994</v>
      </c>
      <c r="J13" s="114">
        <v>17.498348</v>
      </c>
      <c r="K13" s="114">
        <v>24.131115000000001</v>
      </c>
      <c r="L13" s="114">
        <v>25.708586</v>
      </c>
      <c r="M13" s="114">
        <v>26.632308999999999</v>
      </c>
    </row>
    <row r="14" spans="1:13" ht="29" x14ac:dyDescent="0.35">
      <c r="A14" s="431" t="s">
        <v>355</v>
      </c>
      <c r="B14" s="114">
        <v>1237.3935079999999</v>
      </c>
      <c r="C14" s="114">
        <v>1124.010023</v>
      </c>
      <c r="D14" s="114">
        <v>1217.8938579999999</v>
      </c>
      <c r="E14" s="114">
        <v>1083.7211789999999</v>
      </c>
      <c r="F14" s="114">
        <v>1064.7610199999999</v>
      </c>
      <c r="G14" s="114">
        <v>1035.3975370000001</v>
      </c>
      <c r="H14" s="114">
        <v>1117.2487390000001</v>
      </c>
      <c r="I14" s="114">
        <v>1082.4497490000001</v>
      </c>
      <c r="J14" s="114">
        <v>1072.342347</v>
      </c>
      <c r="K14" s="114">
        <v>1050.8035479999999</v>
      </c>
      <c r="L14" s="114">
        <v>1090.046971</v>
      </c>
      <c r="M14" s="114">
        <v>1156.2812269999999</v>
      </c>
    </row>
    <row r="15" spans="1:13" ht="29" x14ac:dyDescent="0.35">
      <c r="A15" s="431" t="s">
        <v>356</v>
      </c>
      <c r="B15" s="114">
        <v>19.505231973604001</v>
      </c>
      <c r="C15" s="114">
        <v>21.1841861084561</v>
      </c>
      <c r="D15" s="114">
        <v>26.2150816247518</v>
      </c>
      <c r="E15" s="114">
        <v>28.004766085794103</v>
      </c>
      <c r="F15" s="114">
        <v>36.806617698178101</v>
      </c>
      <c r="G15" s="114">
        <v>29.881493555526998</v>
      </c>
      <c r="H15" s="114">
        <v>17.876483058632999</v>
      </c>
      <c r="I15" s="114">
        <v>15.424488834350001</v>
      </c>
      <c r="J15" s="114">
        <v>42.506947658734006</v>
      </c>
      <c r="K15" s="114">
        <v>21.867734525726</v>
      </c>
      <c r="L15" s="114">
        <v>34.480918325808105</v>
      </c>
      <c r="M15" s="114">
        <v>18.566683067273999</v>
      </c>
    </row>
    <row r="16" spans="1:13" ht="29" x14ac:dyDescent="0.35">
      <c r="A16" s="431" t="s">
        <v>357</v>
      </c>
      <c r="B16" s="114">
        <v>14.320919026395782</v>
      </c>
      <c r="C16" s="114">
        <v>10.067885891544673</v>
      </c>
      <c r="D16" s="114">
        <v>-10.964171624749742</v>
      </c>
      <c r="E16" s="114">
        <v>3.3131419142062342</v>
      </c>
      <c r="F16" s="114">
        <v>-7.3719046981786391</v>
      </c>
      <c r="G16" s="114">
        <v>-6.6506005555267578</v>
      </c>
      <c r="H16" s="114">
        <v>27.495855941367054</v>
      </c>
      <c r="I16" s="114">
        <v>27.729097165650131</v>
      </c>
      <c r="J16" s="114">
        <v>-7.6502658733510032E-2</v>
      </c>
      <c r="K16" s="114">
        <v>3.2420704742732767</v>
      </c>
      <c r="L16" s="114">
        <v>-8.0235873258078421</v>
      </c>
      <c r="M16" s="114">
        <v>16.350968932726623</v>
      </c>
    </row>
    <row r="17" spans="1:13" ht="33" x14ac:dyDescent="0.35">
      <c r="A17" s="528" t="s">
        <v>378</v>
      </c>
      <c r="B17" s="112">
        <v>2468.9209999999998</v>
      </c>
      <c r="C17" s="112">
        <v>2051.9319999999998</v>
      </c>
      <c r="D17" s="112">
        <v>3888.357</v>
      </c>
      <c r="E17" s="112">
        <v>2909.4690000000001</v>
      </c>
      <c r="F17" s="112">
        <v>3979.201</v>
      </c>
      <c r="G17" s="112">
        <v>4397.0410000000002</v>
      </c>
      <c r="H17" s="112">
        <v>4686.8580000000002</v>
      </c>
      <c r="I17" s="112">
        <v>3717.22</v>
      </c>
      <c r="J17" s="112">
        <v>4659.2759999999998</v>
      </c>
      <c r="K17" s="112">
        <v>6010.5919999999996</v>
      </c>
      <c r="L17" s="112">
        <v>5725.7579999999998</v>
      </c>
      <c r="M17" s="112">
        <v>5032.799</v>
      </c>
    </row>
    <row r="18" spans="1:13" ht="29" x14ac:dyDescent="0.35">
      <c r="A18" s="529" t="s">
        <v>359</v>
      </c>
      <c r="B18" s="112">
        <v>0</v>
      </c>
      <c r="C18" s="112">
        <v>0</v>
      </c>
      <c r="D18" s="112">
        <v>0</v>
      </c>
      <c r="E18" s="112">
        <v>0</v>
      </c>
      <c r="F18" s="112">
        <v>0</v>
      </c>
      <c r="G18" s="112">
        <v>0</v>
      </c>
      <c r="H18" s="112">
        <v>0</v>
      </c>
      <c r="I18" s="112">
        <v>0</v>
      </c>
      <c r="J18" s="112">
        <v>0</v>
      </c>
      <c r="K18" s="112">
        <v>0</v>
      </c>
      <c r="L18" s="112">
        <v>0</v>
      </c>
      <c r="M18" s="112">
        <v>0</v>
      </c>
    </row>
    <row r="19" spans="1:13" ht="47.5" x14ac:dyDescent="0.35">
      <c r="A19" s="528" t="s">
        <v>379</v>
      </c>
      <c r="B19" s="112">
        <v>0.19324100000000002</v>
      </c>
      <c r="C19" s="112">
        <v>0.66595500000000007</v>
      </c>
      <c r="D19" s="112">
        <v>14.368031</v>
      </c>
      <c r="E19" s="112">
        <v>1674.950004</v>
      </c>
      <c r="F19" s="112">
        <v>2946.0080680000001</v>
      </c>
      <c r="G19" s="112">
        <v>2309.4552899999999</v>
      </c>
      <c r="H19" s="112">
        <v>3514.4722340000003</v>
      </c>
      <c r="I19" s="112">
        <v>4549.7881420000003</v>
      </c>
      <c r="J19" s="112">
        <v>2633.7219249999998</v>
      </c>
      <c r="K19" s="112">
        <v>0.93190700000000004</v>
      </c>
      <c r="L19" s="112">
        <v>8.571899999999999E-2</v>
      </c>
      <c r="M19" s="112">
        <v>0</v>
      </c>
    </row>
    <row r="20" spans="1:13" ht="29" x14ac:dyDescent="0.35">
      <c r="A20" s="528" t="s">
        <v>361</v>
      </c>
      <c r="B20" s="112">
        <v>764.14852542181995</v>
      </c>
      <c r="C20" s="112">
        <v>757.93324931336406</v>
      </c>
      <c r="D20" s="112">
        <v>798.93837868861203</v>
      </c>
      <c r="E20" s="112">
        <v>763.70193160281792</v>
      </c>
      <c r="F20" s="112">
        <v>758.43085690464</v>
      </c>
      <c r="G20" s="112">
        <v>753.72177034911306</v>
      </c>
      <c r="H20" s="112">
        <v>742.33313529047996</v>
      </c>
      <c r="I20" s="112">
        <v>736.91441039598601</v>
      </c>
      <c r="J20" s="112">
        <v>734.45164473725208</v>
      </c>
      <c r="K20" s="112">
        <v>763.02730221152592</v>
      </c>
      <c r="L20" s="112">
        <v>772.09000588571803</v>
      </c>
      <c r="M20" s="112">
        <v>771.845437818444</v>
      </c>
    </row>
    <row r="21" spans="1:13" x14ac:dyDescent="0.35">
      <c r="A21" s="1"/>
      <c r="B21" s="534"/>
      <c r="C21" s="534"/>
      <c r="D21" s="534"/>
      <c r="E21" s="534"/>
      <c r="F21" s="534"/>
      <c r="G21" s="534"/>
      <c r="H21" s="534"/>
      <c r="I21" s="534"/>
      <c r="J21" s="534"/>
      <c r="K21" s="534"/>
      <c r="L21" s="534"/>
      <c r="M21" s="534"/>
    </row>
    <row r="22" spans="1:13" ht="33" x14ac:dyDescent="0.35">
      <c r="A22" s="528" t="s">
        <v>380</v>
      </c>
      <c r="B22" s="115">
        <f>B11+B12+B13+B15+B16</f>
        <v>13724.855262999999</v>
      </c>
      <c r="C22" s="115">
        <f t="shared" ref="C22:M22" si="0">C11+C12+C13+C15+C16</f>
        <v>9303.9382960000021</v>
      </c>
      <c r="D22" s="115">
        <f t="shared" si="0"/>
        <v>8740.5100510000011</v>
      </c>
      <c r="E22" s="115">
        <f t="shared" si="0"/>
        <v>5962.1444230000016</v>
      </c>
      <c r="F22" s="115">
        <f t="shared" si="0"/>
        <v>4385.8412879999996</v>
      </c>
      <c r="G22" s="115">
        <f t="shared" si="0"/>
        <v>3744.8710070000002</v>
      </c>
      <c r="H22" s="115">
        <f t="shared" si="0"/>
        <v>3723.3580829999996</v>
      </c>
      <c r="I22" s="115">
        <f t="shared" si="0"/>
        <v>3558.3941340000001</v>
      </c>
      <c r="J22" s="115">
        <f t="shared" si="0"/>
        <v>4425.6496070000012</v>
      </c>
      <c r="K22" s="115">
        <f t="shared" si="0"/>
        <v>7143.7634759999992</v>
      </c>
      <c r="L22" s="115">
        <f t="shared" si="0"/>
        <v>11638.165143999999</v>
      </c>
      <c r="M22" s="115">
        <f t="shared" si="0"/>
        <v>13291.837152000002</v>
      </c>
    </row>
    <row r="23" spans="1:13" x14ac:dyDescent="0.35">
      <c r="A23" s="111"/>
      <c r="B23" s="111"/>
      <c r="C23" s="111"/>
      <c r="D23" s="111"/>
      <c r="E23" s="111"/>
      <c r="F23" s="111"/>
      <c r="G23" s="111"/>
      <c r="H23" s="111"/>
      <c r="I23" s="111"/>
      <c r="J23" s="111"/>
      <c r="K23" s="111"/>
      <c r="L23" s="111"/>
      <c r="M23" s="111"/>
    </row>
    <row r="24" spans="1:13" ht="73.150000000000006" customHeight="1" x14ac:dyDescent="0.35">
      <c r="A24" s="771" t="s">
        <v>381</v>
      </c>
      <c r="B24" s="771"/>
      <c r="C24" s="771"/>
      <c r="D24" s="771"/>
      <c r="E24" s="771"/>
      <c r="F24" s="771"/>
      <c r="G24" s="771"/>
      <c r="H24" s="771"/>
      <c r="I24" s="771"/>
      <c r="J24" s="771"/>
      <c r="K24" s="771"/>
      <c r="L24" s="771"/>
      <c r="M24" s="771"/>
    </row>
    <row r="25" spans="1:13" ht="15" customHeight="1" x14ac:dyDescent="0.35">
      <c r="A25" s="763" t="s">
        <v>382</v>
      </c>
      <c r="B25" s="763"/>
      <c r="C25" s="763"/>
      <c r="D25" s="763"/>
      <c r="E25" s="763"/>
      <c r="F25" s="763"/>
      <c r="G25" s="763"/>
      <c r="H25" s="763"/>
      <c r="I25" s="763"/>
      <c r="J25" s="763"/>
      <c r="K25" s="763"/>
      <c r="L25" s="763"/>
      <c r="M25" s="763"/>
    </row>
    <row r="26" spans="1:13" ht="15" customHeight="1" x14ac:dyDescent="0.35">
      <c r="A26" s="763" t="s">
        <v>366</v>
      </c>
      <c r="B26" s="763"/>
      <c r="C26" s="763"/>
      <c r="D26" s="763"/>
      <c r="E26" s="763"/>
      <c r="F26" s="763"/>
      <c r="G26" s="763"/>
      <c r="H26" s="763"/>
      <c r="I26" s="763"/>
      <c r="J26" s="763"/>
      <c r="K26" s="763"/>
      <c r="L26" s="763"/>
      <c r="M26" s="763"/>
    </row>
    <row r="27" spans="1:13" ht="15" customHeight="1" x14ac:dyDescent="0.35">
      <c r="A27" s="776" t="s">
        <v>383</v>
      </c>
      <c r="B27" s="776"/>
      <c r="C27" s="776"/>
      <c r="D27" s="776"/>
      <c r="E27" s="776"/>
      <c r="F27" s="776"/>
      <c r="G27" s="776"/>
      <c r="H27" s="776"/>
      <c r="I27" s="776"/>
      <c r="J27" s="776"/>
      <c r="K27" s="776"/>
      <c r="L27" s="776"/>
      <c r="M27" s="776"/>
    </row>
    <row r="28" spans="1:13" ht="58.5" customHeight="1" x14ac:dyDescent="0.35">
      <c r="A28" s="781" t="s">
        <v>384</v>
      </c>
      <c r="B28" s="781"/>
      <c r="C28" s="781"/>
      <c r="D28" s="781"/>
      <c r="E28" s="781"/>
      <c r="F28" s="781"/>
      <c r="G28" s="781"/>
      <c r="H28" s="781"/>
      <c r="I28" s="781"/>
      <c r="J28" s="781"/>
      <c r="K28" s="781"/>
      <c r="L28" s="781"/>
      <c r="M28" s="781"/>
    </row>
    <row r="29" spans="1:13" ht="37.5" customHeight="1" x14ac:dyDescent="0.35">
      <c r="A29" s="779" t="s">
        <v>385</v>
      </c>
      <c r="B29" s="779"/>
      <c r="C29" s="779"/>
      <c r="D29" s="779"/>
      <c r="E29" s="779"/>
      <c r="F29" s="779"/>
      <c r="G29" s="779"/>
      <c r="H29" s="779"/>
      <c r="I29" s="779"/>
      <c r="J29" s="779"/>
      <c r="K29" s="779"/>
      <c r="L29" s="779"/>
      <c r="M29" s="779"/>
    </row>
    <row r="30" spans="1:13" ht="47.25" customHeight="1" x14ac:dyDescent="0.35">
      <c r="A30" s="779" t="s">
        <v>386</v>
      </c>
      <c r="B30" s="779"/>
      <c r="C30" s="779"/>
      <c r="D30" s="779"/>
      <c r="E30" s="779"/>
      <c r="F30" s="779"/>
      <c r="G30" s="779"/>
      <c r="H30" s="779"/>
      <c r="I30" s="779"/>
      <c r="J30" s="779"/>
      <c r="K30" s="779"/>
      <c r="L30" s="779"/>
      <c r="M30" s="779"/>
    </row>
    <row r="31" spans="1:13" ht="16.5" x14ac:dyDescent="0.35">
      <c r="A31" s="780" t="s">
        <v>387</v>
      </c>
      <c r="B31" s="780"/>
      <c r="C31" s="780"/>
      <c r="D31" s="780"/>
      <c r="E31" s="780"/>
      <c r="F31" s="780"/>
      <c r="G31" s="780"/>
      <c r="H31" s="780"/>
      <c r="I31" s="780"/>
      <c r="J31" s="780"/>
      <c r="K31" s="780"/>
      <c r="L31" s="780"/>
      <c r="M31" s="780"/>
    </row>
  </sheetData>
  <mergeCells count="8">
    <mergeCell ref="A30:M30"/>
    <mergeCell ref="A31:M31"/>
    <mergeCell ref="A24:M24"/>
    <mergeCell ref="A25:M25"/>
    <mergeCell ref="A26:M26"/>
    <mergeCell ref="A27:M27"/>
    <mergeCell ref="A28:M28"/>
    <mergeCell ref="A29:M29"/>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30B62-FBAB-41D2-9227-4A7801CF8692}">
  <dimension ref="A1:G50"/>
  <sheetViews>
    <sheetView workbookViewId="0">
      <selection activeCell="F5" sqref="F5"/>
    </sheetView>
  </sheetViews>
  <sheetFormatPr defaultColWidth="9.1796875" defaultRowHeight="14.5" x14ac:dyDescent="0.35"/>
  <cols>
    <col min="1" max="1" width="47.26953125" style="1" customWidth="1"/>
    <col min="2" max="16384" width="9.1796875" style="1"/>
  </cols>
  <sheetData>
    <row r="1" spans="1:7" x14ac:dyDescent="0.35">
      <c r="A1" s="54" t="s">
        <v>388</v>
      </c>
    </row>
    <row r="2" spans="1:7" x14ac:dyDescent="0.35">
      <c r="A2" s="116" t="s">
        <v>389</v>
      </c>
    </row>
    <row r="4" spans="1:7" ht="15" thickBot="1" x14ac:dyDescent="0.4"/>
    <row r="5" spans="1:7" ht="16.5" thickBot="1" x14ac:dyDescent="0.4">
      <c r="B5" s="117">
        <v>2019</v>
      </c>
      <c r="C5" s="117">
        <v>2020</v>
      </c>
      <c r="D5" s="117">
        <v>2021</v>
      </c>
      <c r="E5" s="117">
        <v>2022</v>
      </c>
      <c r="F5" s="117" t="s">
        <v>1121</v>
      </c>
      <c r="G5" s="117">
        <v>2024</v>
      </c>
    </row>
    <row r="6" spans="1:7" ht="15" customHeight="1" x14ac:dyDescent="0.35">
      <c r="A6" s="118" t="s">
        <v>390</v>
      </c>
      <c r="B6" s="782" t="s">
        <v>391</v>
      </c>
      <c r="C6" s="783"/>
      <c r="D6" s="783"/>
      <c r="E6" s="783"/>
      <c r="F6" s="783"/>
      <c r="G6" s="783"/>
    </row>
    <row r="7" spans="1:7" x14ac:dyDescent="0.35">
      <c r="A7" s="119" t="s">
        <v>392</v>
      </c>
      <c r="B7" s="120">
        <v>55607.4</v>
      </c>
      <c r="C7" s="120">
        <v>55280.700000000004</v>
      </c>
      <c r="D7" s="120">
        <v>49337.099999999991</v>
      </c>
      <c r="E7" s="120">
        <v>49424.4</v>
      </c>
      <c r="F7" s="120">
        <v>51831.9</v>
      </c>
      <c r="G7" s="120">
        <v>53710.200000000004</v>
      </c>
    </row>
    <row r="8" spans="1:7" x14ac:dyDescent="0.35">
      <c r="A8" s="119" t="s">
        <v>393</v>
      </c>
      <c r="B8" s="120">
        <v>408273.3</v>
      </c>
      <c r="C8" s="120">
        <v>277493.40000000002</v>
      </c>
      <c r="D8" s="120">
        <v>261556.19999999998</v>
      </c>
      <c r="E8" s="120">
        <v>327941.10000000003</v>
      </c>
      <c r="F8" s="120">
        <v>291599.10000000003</v>
      </c>
      <c r="G8" s="120">
        <v>195068.7</v>
      </c>
    </row>
    <row r="9" spans="1:7" x14ac:dyDescent="0.35">
      <c r="A9" s="119" t="s">
        <v>394</v>
      </c>
      <c r="B9" s="120">
        <v>0</v>
      </c>
      <c r="C9" s="120">
        <v>0</v>
      </c>
      <c r="D9" s="120">
        <v>0</v>
      </c>
      <c r="E9" s="120">
        <v>0</v>
      </c>
      <c r="F9" s="120">
        <v>0</v>
      </c>
      <c r="G9" s="120">
        <v>0</v>
      </c>
    </row>
    <row r="10" spans="1:7" x14ac:dyDescent="0.35">
      <c r="A10" s="119" t="s">
        <v>395</v>
      </c>
      <c r="B10" s="120">
        <v>0</v>
      </c>
      <c r="C10" s="120">
        <v>0</v>
      </c>
      <c r="D10" s="120">
        <v>0</v>
      </c>
      <c r="E10" s="120">
        <v>0</v>
      </c>
      <c r="F10" s="120">
        <v>0</v>
      </c>
      <c r="G10" s="120">
        <v>0</v>
      </c>
    </row>
    <row r="11" spans="1:7" x14ac:dyDescent="0.35">
      <c r="A11" s="119" t="s">
        <v>396</v>
      </c>
      <c r="B11" s="120">
        <v>-109496.7</v>
      </c>
      <c r="C11" s="120">
        <v>34173</v>
      </c>
      <c r="D11" s="120">
        <v>78281.100000000006</v>
      </c>
      <c r="E11" s="120">
        <v>-46490.400000000001</v>
      </c>
      <c r="F11" s="120">
        <v>-47697.3</v>
      </c>
      <c r="G11" s="120">
        <v>47178</v>
      </c>
    </row>
    <row r="12" spans="1:7" x14ac:dyDescent="0.35">
      <c r="A12" s="119" t="s">
        <v>929</v>
      </c>
      <c r="B12" s="120">
        <v>354384</v>
      </c>
      <c r="C12" s="120">
        <v>366947.10000000003</v>
      </c>
      <c r="D12" s="120">
        <v>389174.4</v>
      </c>
      <c r="E12" s="120">
        <v>330875.10000000003</v>
      </c>
      <c r="F12" s="120">
        <v>295733.70000000007</v>
      </c>
      <c r="G12" s="120">
        <v>295956.90000000002</v>
      </c>
    </row>
    <row r="13" spans="1:7" x14ac:dyDescent="0.35">
      <c r="A13" s="119" t="s">
        <v>397</v>
      </c>
      <c r="B13" s="120">
        <v>0</v>
      </c>
      <c r="C13" s="120">
        <v>0</v>
      </c>
      <c r="D13" s="121"/>
      <c r="E13" s="121">
        <v>0</v>
      </c>
      <c r="F13" s="121">
        <v>0</v>
      </c>
      <c r="G13" s="121">
        <v>0</v>
      </c>
    </row>
    <row r="14" spans="1:7" x14ac:dyDescent="0.35">
      <c r="A14" s="119" t="s">
        <v>398</v>
      </c>
      <c r="B14" s="120">
        <v>5956.199999999998</v>
      </c>
      <c r="C14" s="120">
        <v>7748.1000000000649</v>
      </c>
      <c r="D14" s="121">
        <v>5342.4000000000406</v>
      </c>
      <c r="E14" s="121">
        <v>5820.3000000000329</v>
      </c>
      <c r="F14" s="121">
        <v>4334.4000000000196</v>
      </c>
      <c r="G14" s="121">
        <v>-8368.200000000068</v>
      </c>
    </row>
    <row r="15" spans="1:7" x14ac:dyDescent="0.35">
      <c r="A15" s="119" t="s">
        <v>399</v>
      </c>
      <c r="B15" s="120">
        <v>-95979.6</v>
      </c>
      <c r="C15" s="120">
        <v>-99718.200000000026</v>
      </c>
      <c r="D15" s="121">
        <v>-103668.29999999999</v>
      </c>
      <c r="E15" s="121">
        <v>-93564.89999999998</v>
      </c>
      <c r="F15" s="121">
        <v>-80816.400000000009</v>
      </c>
      <c r="G15" s="121">
        <v>-73162.8</v>
      </c>
    </row>
    <row r="16" spans="1:7" x14ac:dyDescent="0.35">
      <c r="A16" s="119" t="s">
        <v>400</v>
      </c>
      <c r="B16" s="120">
        <v>-8864.1</v>
      </c>
      <c r="C16" s="120">
        <v>-9108.9</v>
      </c>
      <c r="D16" s="121">
        <v>-9312.3000000000011</v>
      </c>
      <c r="E16" s="121">
        <v>-8489.7000000000007</v>
      </c>
      <c r="F16" s="121">
        <v>-8263.8000000000011</v>
      </c>
      <c r="G16" s="121">
        <v>-8568.9</v>
      </c>
    </row>
    <row r="17" spans="1:7" x14ac:dyDescent="0.35">
      <c r="A17" s="119" t="s">
        <v>401</v>
      </c>
      <c r="B17" s="120">
        <v>-5238</v>
      </c>
      <c r="C17" s="120">
        <v>-4648.5</v>
      </c>
      <c r="D17" s="121">
        <v>-4390.2</v>
      </c>
      <c r="E17" s="121">
        <v>-3406.4999999999995</v>
      </c>
      <c r="F17" s="121">
        <v>-2822.3999999999996</v>
      </c>
      <c r="G17" s="121">
        <v>-3213</v>
      </c>
    </row>
    <row r="18" spans="1:7" x14ac:dyDescent="0.35">
      <c r="A18" s="119" t="s">
        <v>402</v>
      </c>
      <c r="B18" s="120">
        <v>250258.5</v>
      </c>
      <c r="C18" s="120">
        <v>261219.6</v>
      </c>
      <c r="D18" s="121">
        <v>277146</v>
      </c>
      <c r="E18" s="121">
        <v>231234.30000000002</v>
      </c>
      <c r="F18" s="121">
        <v>208165.5</v>
      </c>
      <c r="G18" s="121">
        <v>202644</v>
      </c>
    </row>
    <row r="19" spans="1:7" x14ac:dyDescent="0.35">
      <c r="A19" s="119" t="s">
        <v>403</v>
      </c>
      <c r="B19" s="120">
        <v>58589.100000000006</v>
      </c>
      <c r="C19" s="120">
        <v>57524.4</v>
      </c>
      <c r="D19" s="121">
        <v>60681.600000000006</v>
      </c>
      <c r="E19" s="121">
        <v>53340.299999999996</v>
      </c>
      <c r="F19" s="121">
        <v>48755.700000000004</v>
      </c>
      <c r="G19" s="121">
        <v>51024.6</v>
      </c>
    </row>
    <row r="20" spans="1:7" x14ac:dyDescent="0.35">
      <c r="A20" s="122" t="s">
        <v>404</v>
      </c>
      <c r="B20" s="376">
        <v>2589.3000000000002</v>
      </c>
      <c r="C20" s="376">
        <v>2530.8000000000002</v>
      </c>
      <c r="D20" s="377">
        <v>1782</v>
      </c>
      <c r="E20" s="377">
        <v>1591.2</v>
      </c>
      <c r="F20" s="377">
        <v>1135.8</v>
      </c>
      <c r="G20" s="377">
        <v>875.7</v>
      </c>
    </row>
    <row r="21" spans="1:7" x14ac:dyDescent="0.35">
      <c r="A21" s="122" t="s">
        <v>405</v>
      </c>
      <c r="B21" s="376">
        <v>10892.7</v>
      </c>
      <c r="C21" s="376">
        <v>10083.6</v>
      </c>
      <c r="D21" s="377">
        <v>9749.7000000000007</v>
      </c>
      <c r="E21" s="377">
        <v>8209.8000000000011</v>
      </c>
      <c r="F21" s="377">
        <v>9281.7000000000007</v>
      </c>
      <c r="G21" s="377">
        <v>11007</v>
      </c>
    </row>
    <row r="22" spans="1:7" x14ac:dyDescent="0.35">
      <c r="A22" s="122" t="s">
        <v>406</v>
      </c>
      <c r="B22" s="376">
        <v>3231.9</v>
      </c>
      <c r="C22" s="376">
        <v>2730.6</v>
      </c>
      <c r="D22" s="377">
        <v>2875.5</v>
      </c>
      <c r="E22" s="377">
        <v>2870.0999999999995</v>
      </c>
      <c r="F22" s="377">
        <v>2598.3000000000002</v>
      </c>
      <c r="G22" s="377">
        <v>2659.5</v>
      </c>
    </row>
    <row r="23" spans="1:7" x14ac:dyDescent="0.35">
      <c r="A23" s="122" t="s">
        <v>407</v>
      </c>
      <c r="B23" s="376">
        <v>8717.4</v>
      </c>
      <c r="C23" s="376">
        <v>7974.9</v>
      </c>
      <c r="D23" s="377">
        <v>8414.1</v>
      </c>
      <c r="E23" s="377">
        <v>7586.9999999999991</v>
      </c>
      <c r="F23" s="377">
        <v>4709.7</v>
      </c>
      <c r="G23" s="377">
        <v>4746.6000000000004</v>
      </c>
    </row>
    <row r="24" spans="1:7" x14ac:dyDescent="0.35">
      <c r="A24" s="122" t="s">
        <v>408</v>
      </c>
      <c r="B24" s="376">
        <v>2937.5999999999995</v>
      </c>
      <c r="C24" s="376">
        <v>2757.6</v>
      </c>
      <c r="D24" s="377">
        <v>3288.5999999999995</v>
      </c>
      <c r="E24" s="377">
        <v>2962.8</v>
      </c>
      <c r="F24" s="377">
        <v>2755.7999999999997</v>
      </c>
      <c r="G24" s="377">
        <v>2741.4</v>
      </c>
    </row>
    <row r="25" spans="1:7" x14ac:dyDescent="0.35">
      <c r="A25" s="122" t="s">
        <v>409</v>
      </c>
      <c r="B25" s="376">
        <v>7534.8</v>
      </c>
      <c r="C25" s="376">
        <v>8174.7</v>
      </c>
      <c r="D25" s="377">
        <v>9155.7000000000007</v>
      </c>
      <c r="E25" s="377">
        <v>7897.5</v>
      </c>
      <c r="F25" s="377">
        <v>7677</v>
      </c>
      <c r="G25" s="377">
        <v>7502.4000000000005</v>
      </c>
    </row>
    <row r="26" spans="1:7" x14ac:dyDescent="0.35">
      <c r="A26" s="122" t="s">
        <v>410</v>
      </c>
      <c r="B26" s="376">
        <v>142.20000000000002</v>
      </c>
      <c r="C26" s="376">
        <v>145.80000000000001</v>
      </c>
      <c r="D26" s="377">
        <v>163.80000000000001</v>
      </c>
      <c r="E26" s="377">
        <v>160.20000000000002</v>
      </c>
      <c r="F26" s="377">
        <v>158.4</v>
      </c>
      <c r="G26" s="377">
        <v>174.6</v>
      </c>
    </row>
    <row r="27" spans="1:7" x14ac:dyDescent="0.35">
      <c r="A27" s="122" t="s">
        <v>411</v>
      </c>
      <c r="B27" s="376">
        <v>13088.7</v>
      </c>
      <c r="C27" s="376">
        <v>13717.800000000001</v>
      </c>
      <c r="D27" s="377">
        <v>14566.5</v>
      </c>
      <c r="E27" s="377">
        <v>13132.800000000001</v>
      </c>
      <c r="F27" s="377">
        <v>12715.2</v>
      </c>
      <c r="G27" s="377">
        <v>13248.9</v>
      </c>
    </row>
    <row r="28" spans="1:7" x14ac:dyDescent="0.35">
      <c r="A28" s="122" t="s">
        <v>412</v>
      </c>
      <c r="B28" s="376">
        <v>2097.9</v>
      </c>
      <c r="C28" s="376">
        <v>2281.5</v>
      </c>
      <c r="D28" s="377">
        <v>2507.4</v>
      </c>
      <c r="E28" s="377">
        <v>2159.1</v>
      </c>
      <c r="F28" s="377">
        <v>2001.6000000000001</v>
      </c>
      <c r="G28" s="377">
        <v>2375.1</v>
      </c>
    </row>
    <row r="29" spans="1:7" x14ac:dyDescent="0.35">
      <c r="A29" s="122" t="s">
        <v>413</v>
      </c>
      <c r="B29" s="376">
        <v>309.60000000000002</v>
      </c>
      <c r="C29" s="376">
        <v>221.39999999999998</v>
      </c>
      <c r="D29" s="377">
        <v>323.10000000000002</v>
      </c>
      <c r="E29" s="377">
        <v>245.70000000000002</v>
      </c>
      <c r="F29" s="377">
        <v>250.20000000000002</v>
      </c>
      <c r="G29" s="377">
        <v>179.1</v>
      </c>
    </row>
    <row r="30" spans="1:7" x14ac:dyDescent="0.35">
      <c r="A30" s="122" t="s">
        <v>414</v>
      </c>
      <c r="B30" s="376">
        <v>2128.5</v>
      </c>
      <c r="C30" s="376">
        <v>2001.6000000000001</v>
      </c>
      <c r="D30" s="377">
        <v>2324.7000000000003</v>
      </c>
      <c r="E30" s="377">
        <v>1790.1000000000001</v>
      </c>
      <c r="F30" s="377">
        <v>1378.8</v>
      </c>
      <c r="G30" s="377">
        <v>1359</v>
      </c>
    </row>
    <row r="31" spans="1:7" x14ac:dyDescent="0.35">
      <c r="A31" s="122" t="s">
        <v>415</v>
      </c>
      <c r="B31" s="376">
        <v>816.30000000000007</v>
      </c>
      <c r="C31" s="376">
        <v>705.59999999999991</v>
      </c>
      <c r="D31" s="377">
        <v>784.80000000000007</v>
      </c>
      <c r="E31" s="377">
        <v>605.70000000000005</v>
      </c>
      <c r="F31" s="377">
        <v>378.90000000000003</v>
      </c>
      <c r="G31" s="377">
        <v>377.1</v>
      </c>
    </row>
    <row r="32" spans="1:7" x14ac:dyDescent="0.35">
      <c r="A32" s="122" t="s">
        <v>416</v>
      </c>
      <c r="B32" s="376">
        <v>4102.2</v>
      </c>
      <c r="C32" s="376">
        <v>4198.5</v>
      </c>
      <c r="D32" s="377">
        <v>4745.7</v>
      </c>
      <c r="E32" s="377">
        <v>4128.3</v>
      </c>
      <c r="F32" s="377">
        <v>3714.3</v>
      </c>
      <c r="G32" s="377">
        <v>3778.2</v>
      </c>
    </row>
    <row r="33" spans="1:7" x14ac:dyDescent="0.35">
      <c r="A33" s="119" t="s">
        <v>417</v>
      </c>
      <c r="B33" s="120">
        <v>3472.2000000000003</v>
      </c>
      <c r="C33" s="120">
        <v>2574.9</v>
      </c>
      <c r="D33" s="121">
        <v>1428.3000000000002</v>
      </c>
      <c r="E33" s="121">
        <v>1246.5</v>
      </c>
      <c r="F33" s="121">
        <v>1108.8000000000002</v>
      </c>
      <c r="G33" s="121">
        <v>1301.4000000000001</v>
      </c>
    </row>
    <row r="34" spans="1:7" x14ac:dyDescent="0.35">
      <c r="A34" s="122" t="s">
        <v>418</v>
      </c>
      <c r="B34" s="376">
        <v>387</v>
      </c>
      <c r="C34" s="376">
        <v>333</v>
      </c>
      <c r="D34" s="377">
        <v>304.2</v>
      </c>
      <c r="E34" s="377">
        <v>317.7</v>
      </c>
      <c r="F34" s="377">
        <v>391.5</v>
      </c>
      <c r="G34" s="377">
        <v>503.1</v>
      </c>
    </row>
    <row r="35" spans="1:7" x14ac:dyDescent="0.35">
      <c r="A35" s="122" t="s">
        <v>419</v>
      </c>
      <c r="B35" s="376">
        <v>0</v>
      </c>
      <c r="C35" s="376">
        <v>0</v>
      </c>
      <c r="D35" s="377"/>
      <c r="E35" s="377">
        <v>0</v>
      </c>
      <c r="F35" s="377">
        <v>0</v>
      </c>
      <c r="G35" s="377">
        <v>0</v>
      </c>
    </row>
    <row r="36" spans="1:7" x14ac:dyDescent="0.35">
      <c r="A36" s="122" t="s">
        <v>420</v>
      </c>
      <c r="B36" s="376">
        <v>0</v>
      </c>
      <c r="C36" s="376">
        <v>0</v>
      </c>
      <c r="D36" s="377"/>
      <c r="E36" s="377">
        <v>0</v>
      </c>
      <c r="F36" s="377">
        <v>0</v>
      </c>
      <c r="G36" s="377">
        <v>0</v>
      </c>
    </row>
    <row r="37" spans="1:7" x14ac:dyDescent="0.35">
      <c r="A37" s="122" t="s">
        <v>421</v>
      </c>
      <c r="B37" s="376">
        <v>3085.2000000000003</v>
      </c>
      <c r="C37" s="376">
        <v>2241.9</v>
      </c>
      <c r="D37" s="377">
        <v>1124.1000000000001</v>
      </c>
      <c r="E37" s="377">
        <v>928.80000000000007</v>
      </c>
      <c r="F37" s="377">
        <v>717.30000000000007</v>
      </c>
      <c r="G37" s="377">
        <v>798.30000000000018</v>
      </c>
    </row>
    <row r="38" spans="1:7" x14ac:dyDescent="0.35">
      <c r="A38" s="122" t="s">
        <v>422</v>
      </c>
      <c r="B38" s="376">
        <v>0</v>
      </c>
      <c r="C38" s="376">
        <v>0</v>
      </c>
      <c r="D38" s="377">
        <v>0</v>
      </c>
      <c r="E38" s="377">
        <v>0</v>
      </c>
      <c r="F38" s="377">
        <v>0</v>
      </c>
      <c r="G38" s="377">
        <v>0</v>
      </c>
    </row>
    <row r="39" spans="1:7" x14ac:dyDescent="0.35">
      <c r="A39" s="122" t="s">
        <v>423</v>
      </c>
      <c r="B39" s="376">
        <v>0</v>
      </c>
      <c r="C39" s="376">
        <v>0</v>
      </c>
      <c r="D39" s="377">
        <v>0</v>
      </c>
      <c r="E39" s="377">
        <v>0</v>
      </c>
      <c r="F39" s="377">
        <v>0</v>
      </c>
      <c r="G39" s="377">
        <v>0</v>
      </c>
    </row>
    <row r="40" spans="1:7" x14ac:dyDescent="0.35">
      <c r="A40" s="119" t="s">
        <v>424</v>
      </c>
      <c r="B40" s="120">
        <v>167434.20000000001</v>
      </c>
      <c r="C40" s="120">
        <v>178124.4</v>
      </c>
      <c r="D40" s="121">
        <v>192622.50000000003</v>
      </c>
      <c r="E40" s="121">
        <v>163083.60000000003</v>
      </c>
      <c r="F40" s="121">
        <v>139163.4</v>
      </c>
      <c r="G40" s="121">
        <v>135786.6</v>
      </c>
    </row>
    <row r="41" spans="1:7" x14ac:dyDescent="0.35">
      <c r="A41" s="122" t="s">
        <v>425</v>
      </c>
      <c r="B41" s="376">
        <v>116933.40000000001</v>
      </c>
      <c r="C41" s="376">
        <v>126719.99999999999</v>
      </c>
      <c r="D41" s="377">
        <v>139393.80000000002</v>
      </c>
      <c r="E41" s="377">
        <v>119814.3</v>
      </c>
      <c r="F41" s="377">
        <v>104339.7</v>
      </c>
      <c r="G41" s="377">
        <v>103324.5</v>
      </c>
    </row>
    <row r="42" spans="1:7" x14ac:dyDescent="0.35">
      <c r="A42" s="122" t="s">
        <v>426</v>
      </c>
      <c r="B42" s="376">
        <v>44358.3</v>
      </c>
      <c r="C42" s="376">
        <v>44478</v>
      </c>
      <c r="D42" s="377">
        <v>46568.700000000004</v>
      </c>
      <c r="E42" s="377">
        <v>38682.9</v>
      </c>
      <c r="F42" s="377">
        <v>30718.799999999999</v>
      </c>
      <c r="G42" s="377">
        <v>29056.499999999996</v>
      </c>
    </row>
    <row r="43" spans="1:7" x14ac:dyDescent="0.35">
      <c r="A43" s="122" t="s">
        <v>427</v>
      </c>
      <c r="B43" s="376">
        <v>5436</v>
      </c>
      <c r="C43" s="376">
        <v>6265.7999999999993</v>
      </c>
      <c r="D43" s="377">
        <v>5884.2</v>
      </c>
      <c r="E43" s="377">
        <v>3967.2</v>
      </c>
      <c r="F43" s="377">
        <v>3509.1</v>
      </c>
      <c r="G43" s="377">
        <v>2860.2</v>
      </c>
    </row>
    <row r="44" spans="1:7" x14ac:dyDescent="0.35">
      <c r="A44" s="122" t="s">
        <v>428</v>
      </c>
      <c r="B44" s="376">
        <v>706.5</v>
      </c>
      <c r="C44" s="376">
        <v>660.6</v>
      </c>
      <c r="D44" s="377">
        <v>775.80000000000007</v>
      </c>
      <c r="E44" s="377">
        <v>619.20000000000005</v>
      </c>
      <c r="F44" s="377">
        <v>595.80000000000007</v>
      </c>
      <c r="G44" s="377">
        <v>545.4</v>
      </c>
    </row>
    <row r="45" spans="1:7" ht="15" thickBot="1" x14ac:dyDescent="0.4">
      <c r="A45" s="123" t="s">
        <v>429</v>
      </c>
      <c r="B45" s="378">
        <v>20763</v>
      </c>
      <c r="C45" s="378">
        <v>22995.899999999998</v>
      </c>
      <c r="D45" s="379">
        <v>22413.600000000002</v>
      </c>
      <c r="E45" s="379">
        <v>13563.9</v>
      </c>
      <c r="F45" s="379">
        <v>19137.600000000002</v>
      </c>
      <c r="G45" s="379">
        <v>14531.399999999998</v>
      </c>
    </row>
    <row r="47" spans="1:7" x14ac:dyDescent="0.35">
      <c r="A47" s="380" t="s">
        <v>430</v>
      </c>
    </row>
    <row r="48" spans="1:7" x14ac:dyDescent="0.35">
      <c r="A48" s="380" t="s">
        <v>431</v>
      </c>
    </row>
    <row r="49" spans="1:1" ht="17" x14ac:dyDescent="0.35">
      <c r="A49" s="380" t="s">
        <v>1119</v>
      </c>
    </row>
    <row r="50" spans="1:1" ht="16.5" x14ac:dyDescent="0.35">
      <c r="A50" s="381" t="s">
        <v>1120</v>
      </c>
    </row>
  </sheetData>
  <mergeCells count="1">
    <mergeCell ref="B6:G6"/>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3AA13-6D2E-45FF-8CED-D53BB5158BA9}">
  <dimension ref="A1:U19"/>
  <sheetViews>
    <sheetView zoomScale="90" zoomScaleNormal="90" workbookViewId="0">
      <selection activeCell="W8" sqref="W8"/>
    </sheetView>
  </sheetViews>
  <sheetFormatPr defaultColWidth="9.1796875" defaultRowHeight="14.5" x14ac:dyDescent="0.35"/>
  <cols>
    <col min="1" max="1" width="29.1796875" style="1" customWidth="1"/>
    <col min="2" max="2" width="7.1796875" style="1" customWidth="1"/>
    <col min="3" max="3" width="8.453125" style="1" customWidth="1"/>
    <col min="4" max="4" width="6.81640625" style="1" customWidth="1"/>
    <col min="5" max="5" width="7.453125" style="1" customWidth="1"/>
    <col min="6" max="6" width="6.453125" style="1" customWidth="1"/>
    <col min="7" max="8" width="8" style="1" customWidth="1"/>
    <col min="9" max="9" width="7" style="1" customWidth="1"/>
    <col min="10" max="12" width="9.1796875" style="1"/>
    <col min="13" max="13" width="9.1796875" style="1" bestFit="1"/>
    <col min="14" max="16384" width="9.1796875" style="1"/>
  </cols>
  <sheetData>
    <row r="1" spans="1:21" ht="17" thickBot="1" x14ac:dyDescent="0.4">
      <c r="A1" s="124" t="s">
        <v>432</v>
      </c>
    </row>
    <row r="2" spans="1:21" ht="17" thickBot="1" x14ac:dyDescent="0.4">
      <c r="A2" s="125" t="s">
        <v>433</v>
      </c>
      <c r="B2" s="126"/>
      <c r="C2" s="126"/>
    </row>
    <row r="3" spans="1:21" ht="15" thickBot="1" x14ac:dyDescent="0.4">
      <c r="A3" s="6"/>
      <c r="B3" s="6"/>
      <c r="C3" s="6"/>
      <c r="D3" s="6"/>
      <c r="E3" s="6"/>
      <c r="F3" s="6"/>
      <c r="G3" s="6"/>
      <c r="H3" s="6"/>
      <c r="I3" s="6"/>
    </row>
    <row r="4" spans="1:21" x14ac:dyDescent="0.35">
      <c r="A4" s="127"/>
      <c r="B4" s="786">
        <v>2015</v>
      </c>
      <c r="C4" s="787"/>
      <c r="D4" s="786">
        <v>2016</v>
      </c>
      <c r="E4" s="787"/>
      <c r="F4" s="788">
        <v>2017</v>
      </c>
      <c r="G4" s="788"/>
      <c r="H4" s="786">
        <v>2018</v>
      </c>
      <c r="I4" s="787"/>
      <c r="J4" s="788">
        <v>2019</v>
      </c>
      <c r="K4" s="788"/>
      <c r="L4" s="786">
        <v>2020</v>
      </c>
      <c r="M4" s="787"/>
      <c r="N4" s="786">
        <v>2021</v>
      </c>
      <c r="O4" s="787"/>
      <c r="P4" s="786">
        <v>2022</v>
      </c>
      <c r="Q4" s="787"/>
      <c r="R4" s="784">
        <v>2023</v>
      </c>
      <c r="S4" s="785"/>
      <c r="T4" s="784">
        <v>2024</v>
      </c>
      <c r="U4" s="785"/>
    </row>
    <row r="5" spans="1:21" x14ac:dyDescent="0.35">
      <c r="A5" s="128"/>
      <c r="B5" s="129" t="s">
        <v>434</v>
      </c>
      <c r="C5" s="130" t="s">
        <v>435</v>
      </c>
      <c r="D5" s="129" t="s">
        <v>434</v>
      </c>
      <c r="E5" s="130" t="s">
        <v>435</v>
      </c>
      <c r="F5" s="131" t="s">
        <v>434</v>
      </c>
      <c r="G5" s="132" t="s">
        <v>435</v>
      </c>
      <c r="H5" s="129" t="s">
        <v>434</v>
      </c>
      <c r="I5" s="130" t="s">
        <v>435</v>
      </c>
      <c r="J5" s="131" t="s">
        <v>434</v>
      </c>
      <c r="K5" s="132" t="s">
        <v>435</v>
      </c>
      <c r="L5" s="129" t="s">
        <v>434</v>
      </c>
      <c r="M5" s="130" t="s">
        <v>435</v>
      </c>
      <c r="N5" s="129" t="s">
        <v>434</v>
      </c>
      <c r="O5" s="130" t="s">
        <v>435</v>
      </c>
      <c r="P5" s="129" t="s">
        <v>434</v>
      </c>
      <c r="Q5" s="130" t="s">
        <v>435</v>
      </c>
      <c r="R5" s="234" t="s">
        <v>434</v>
      </c>
      <c r="S5" s="385" t="s">
        <v>435</v>
      </c>
      <c r="T5" s="234" t="s">
        <v>434</v>
      </c>
      <c r="U5" s="385" t="s">
        <v>435</v>
      </c>
    </row>
    <row r="6" spans="1:21" ht="54" x14ac:dyDescent="0.35">
      <c r="A6" s="133" t="s">
        <v>436</v>
      </c>
      <c r="B6" s="386">
        <v>34.43</v>
      </c>
      <c r="C6" s="387">
        <v>11.182301582145417</v>
      </c>
      <c r="D6" s="386">
        <v>34.661248000000001</v>
      </c>
      <c r="E6" s="387">
        <v>11.256886</v>
      </c>
      <c r="F6" s="388">
        <v>34.536743919393835</v>
      </c>
      <c r="G6" s="389">
        <v>11.218629999999999</v>
      </c>
      <c r="H6" s="386">
        <v>34.478560035026881</v>
      </c>
      <c r="I6" s="387">
        <v>11.200199</v>
      </c>
      <c r="J6" s="388">
        <v>34.563262664652704</v>
      </c>
      <c r="K6" s="389">
        <v>11.228552000000001</v>
      </c>
      <c r="L6" s="390">
        <v>34.593577545854174</v>
      </c>
      <c r="M6" s="391">
        <v>11.237101550786267</v>
      </c>
      <c r="N6" s="390">
        <v>34.598055000000002</v>
      </c>
      <c r="O6" s="391">
        <v>11.237420999999999</v>
      </c>
      <c r="P6" s="390">
        <v>34.622563999999997</v>
      </c>
      <c r="Q6" s="391">
        <v>11.243753</v>
      </c>
      <c r="R6" s="392">
        <v>34.972710999999997</v>
      </c>
      <c r="S6" s="391">
        <v>11.353513</v>
      </c>
      <c r="T6" s="392">
        <v>34.943922999999998</v>
      </c>
      <c r="U6" s="391">
        <v>11.344137999999999</v>
      </c>
    </row>
    <row r="7" spans="1:21" ht="54" x14ac:dyDescent="0.35">
      <c r="A7" s="134" t="s">
        <v>437</v>
      </c>
      <c r="B7" s="386">
        <v>34.56</v>
      </c>
      <c r="C7" s="387">
        <v>11.224523458581052</v>
      </c>
      <c r="D7" s="386">
        <v>34.693564000000002</v>
      </c>
      <c r="E7" s="387">
        <v>11.266866</v>
      </c>
      <c r="F7" s="388">
        <v>34.634163259276853</v>
      </c>
      <c r="G7" s="389">
        <v>11.248661999999999</v>
      </c>
      <c r="H7" s="386">
        <v>34.608849369538561</v>
      </c>
      <c r="I7" s="387">
        <v>11.240629</v>
      </c>
      <c r="J7" s="388">
        <v>34.721716593603723</v>
      </c>
      <c r="K7" s="389">
        <v>11.277998</v>
      </c>
      <c r="L7" s="390">
        <v>34.719885312956279</v>
      </c>
      <c r="M7" s="391">
        <v>11.27726259141739</v>
      </c>
      <c r="N7" s="390">
        <v>34.709502999999998</v>
      </c>
      <c r="O7" s="391">
        <v>11.27294</v>
      </c>
      <c r="P7" s="390">
        <v>34.761552000000002</v>
      </c>
      <c r="Q7" s="391">
        <v>11.288235999999999</v>
      </c>
      <c r="R7" s="392">
        <v>34.981695999999999</v>
      </c>
      <c r="S7" s="391">
        <v>11.356793</v>
      </c>
      <c r="T7" s="392">
        <v>35.042453999999999</v>
      </c>
      <c r="U7" s="391">
        <v>11.375819999999999</v>
      </c>
    </row>
    <row r="8" spans="1:21" ht="81" x14ac:dyDescent="0.35">
      <c r="A8" s="134" t="s">
        <v>438</v>
      </c>
      <c r="B8" s="386">
        <v>33.880000000000003</v>
      </c>
      <c r="C8" s="387">
        <v>11.003670566456194</v>
      </c>
      <c r="D8" s="386">
        <v>34.531759000000001</v>
      </c>
      <c r="E8" s="387">
        <v>11.216726</v>
      </c>
      <c r="F8" s="388">
        <v>34.213011000000002</v>
      </c>
      <c r="G8" s="389">
        <v>11.114749</v>
      </c>
      <c r="H8" s="386">
        <v>34.033408000000001</v>
      </c>
      <c r="I8" s="387">
        <v>11.057123000000001</v>
      </c>
      <c r="J8" s="388">
        <v>34.081941999999998</v>
      </c>
      <c r="K8" s="389">
        <v>11.073479000000001</v>
      </c>
      <c r="L8" s="390">
        <v>34.189111381526693</v>
      </c>
      <c r="M8" s="391">
        <v>11.108400605830006</v>
      </c>
      <c r="N8" s="390">
        <v>34.209792999999998</v>
      </c>
      <c r="O8" s="391">
        <v>11.113628</v>
      </c>
      <c r="P8" s="390">
        <v>34.108082000000003</v>
      </c>
      <c r="Q8" s="391">
        <v>11.079055</v>
      </c>
      <c r="R8" s="392">
        <v>34.138449999999999</v>
      </c>
      <c r="S8" s="391">
        <v>11.084826</v>
      </c>
      <c r="T8" s="392">
        <v>34.104444000000001</v>
      </c>
      <c r="U8" s="391">
        <v>11.075084</v>
      </c>
    </row>
    <row r="9" spans="1:21" ht="27" x14ac:dyDescent="0.35">
      <c r="A9" s="134" t="s">
        <v>439</v>
      </c>
      <c r="B9" s="386">
        <v>34.86</v>
      </c>
      <c r="C9" s="387">
        <v>11.321958558047902</v>
      </c>
      <c r="D9" s="386">
        <v>35.048943999999999</v>
      </c>
      <c r="E9" s="387">
        <v>11.383601000000001</v>
      </c>
      <c r="F9" s="388">
        <v>34.950899184746021</v>
      </c>
      <c r="G9" s="389">
        <v>11.351756999999999</v>
      </c>
      <c r="H9" s="386">
        <v>34.778411867299624</v>
      </c>
      <c r="I9" s="387">
        <v>11.297012</v>
      </c>
      <c r="J9" s="388">
        <v>34.919057456183666</v>
      </c>
      <c r="K9" s="389">
        <v>11.343704000000001</v>
      </c>
      <c r="L9" s="390">
        <v>34.989754534555146</v>
      </c>
      <c r="M9" s="391">
        <v>11.365416981368847</v>
      </c>
      <c r="N9" s="390">
        <v>34.910330000000002</v>
      </c>
      <c r="O9" s="391">
        <v>11.340453999999999</v>
      </c>
      <c r="P9" s="390">
        <v>35.183937999999998</v>
      </c>
      <c r="Q9" s="391">
        <v>11.424353</v>
      </c>
      <c r="R9" s="392">
        <v>35.399940000000001</v>
      </c>
      <c r="S9" s="391">
        <v>11.491508</v>
      </c>
      <c r="T9" s="392">
        <v>35.436836</v>
      </c>
      <c r="U9" s="391">
        <v>11.503342999999999</v>
      </c>
    </row>
    <row r="10" spans="1:21" x14ac:dyDescent="0.35">
      <c r="A10" s="135" t="s">
        <v>440</v>
      </c>
      <c r="B10" s="386">
        <v>35.04</v>
      </c>
      <c r="C10" s="387">
        <v>11.380419617728011</v>
      </c>
      <c r="D10" s="386">
        <v>35.003314000000003</v>
      </c>
      <c r="E10" s="387">
        <v>11.383304000000001</v>
      </c>
      <c r="F10" s="388">
        <v>34.972205516561758</v>
      </c>
      <c r="G10" s="389">
        <v>11.350664</v>
      </c>
      <c r="H10" s="386">
        <v>34.921723885704353</v>
      </c>
      <c r="I10" s="387">
        <v>11.344756</v>
      </c>
      <c r="J10" s="388">
        <v>34.975971157036597</v>
      </c>
      <c r="K10" s="389">
        <v>11.361782</v>
      </c>
      <c r="L10" s="390">
        <v>34.991417517257418</v>
      </c>
      <c r="M10" s="391">
        <v>11.36532484661565</v>
      </c>
      <c r="N10" s="390">
        <v>34.968536999999998</v>
      </c>
      <c r="O10" s="391">
        <v>11.358414</v>
      </c>
      <c r="P10" s="390">
        <v>35.150621000000001</v>
      </c>
      <c r="Q10" s="391">
        <v>11.415426</v>
      </c>
      <c r="R10" s="392">
        <v>35.440061</v>
      </c>
      <c r="S10" s="391">
        <v>11.507861999999999</v>
      </c>
      <c r="T10" s="392">
        <v>35.346918000000002</v>
      </c>
      <c r="U10" s="391">
        <v>11.476941999999999</v>
      </c>
    </row>
    <row r="11" spans="1:21" ht="27" x14ac:dyDescent="0.35">
      <c r="A11" s="133" t="s">
        <v>441</v>
      </c>
      <c r="B11" s="386">
        <v>34.64</v>
      </c>
      <c r="C11" s="387">
        <v>11.250506151772212</v>
      </c>
      <c r="D11" s="386">
        <v>34.804872000000003</v>
      </c>
      <c r="E11" s="387">
        <v>11.302466000000001</v>
      </c>
      <c r="F11" s="388">
        <v>34.740250701843948</v>
      </c>
      <c r="G11" s="389">
        <v>11.283208999999999</v>
      </c>
      <c r="H11" s="386">
        <v>34.675462933070847</v>
      </c>
      <c r="I11" s="387">
        <v>11.263832000000001</v>
      </c>
      <c r="J11" s="388">
        <v>34.779425000000003</v>
      </c>
      <c r="K11" s="389">
        <v>11.297389000000001</v>
      </c>
      <c r="L11" s="390">
        <v>34.748657733664473</v>
      </c>
      <c r="M11" s="391">
        <v>11.285567318102663</v>
      </c>
      <c r="N11" s="390">
        <v>34.688187999999997</v>
      </c>
      <c r="O11" s="391">
        <v>11.265952</v>
      </c>
      <c r="P11" s="390">
        <v>34.836545999999998</v>
      </c>
      <c r="Q11" s="391">
        <v>11.312822000000001</v>
      </c>
      <c r="R11" s="392">
        <v>35.037739000000002</v>
      </c>
      <c r="S11" s="391">
        <v>11.376203</v>
      </c>
      <c r="T11" s="392">
        <v>35.066319999999997</v>
      </c>
      <c r="U11" s="391">
        <v>11.38405</v>
      </c>
    </row>
    <row r="12" spans="1:21" ht="27" x14ac:dyDescent="0.35">
      <c r="A12" s="134" t="s">
        <v>442</v>
      </c>
      <c r="B12" s="386">
        <v>35.01</v>
      </c>
      <c r="C12" s="387">
        <v>11.370676107781325</v>
      </c>
      <c r="D12" s="386">
        <v>35.09883</v>
      </c>
      <c r="E12" s="387">
        <v>11.399552</v>
      </c>
      <c r="F12" s="388">
        <v>34.965540122245422</v>
      </c>
      <c r="G12" s="389">
        <v>11.356574</v>
      </c>
      <c r="H12" s="386">
        <v>34.895728353187295</v>
      </c>
      <c r="I12" s="387">
        <v>11.335779</v>
      </c>
      <c r="J12" s="388">
        <v>34.934747999999999</v>
      </c>
      <c r="K12" s="389">
        <v>11.349333</v>
      </c>
      <c r="L12" s="390">
        <v>34.986360881895358</v>
      </c>
      <c r="M12" s="391">
        <v>11.364290002602203</v>
      </c>
      <c r="N12" s="390">
        <v>34.985804000000002</v>
      </c>
      <c r="O12" s="391">
        <v>11.365462000000001</v>
      </c>
      <c r="P12" s="390">
        <v>35.201039000000002</v>
      </c>
      <c r="Q12" s="391">
        <v>11.43364</v>
      </c>
      <c r="R12" s="392">
        <v>35.499045000000002</v>
      </c>
      <c r="S12" s="391">
        <v>11.528601</v>
      </c>
      <c r="T12" s="392">
        <v>35.440506999999997</v>
      </c>
      <c r="U12" s="391">
        <v>11.508867</v>
      </c>
    </row>
    <row r="13" spans="1:21" ht="27" x14ac:dyDescent="0.35">
      <c r="A13" s="134" t="s">
        <v>443</v>
      </c>
      <c r="B13" s="386">
        <v>33.19</v>
      </c>
      <c r="C13" s="387">
        <v>10.779569837682439</v>
      </c>
      <c r="D13" s="386">
        <v>33.367021999999999</v>
      </c>
      <c r="E13" s="387">
        <v>10.829560000000001</v>
      </c>
      <c r="F13" s="388">
        <v>33.252765605078359</v>
      </c>
      <c r="G13" s="389">
        <v>10.791131</v>
      </c>
      <c r="H13" s="386">
        <v>33.105627341238772</v>
      </c>
      <c r="I13" s="387">
        <v>10.742990000000001</v>
      </c>
      <c r="J13" s="388">
        <v>33.26932485088647</v>
      </c>
      <c r="K13" s="389">
        <v>10.794484000000001</v>
      </c>
      <c r="L13" s="390">
        <v>33.186874141621864</v>
      </c>
      <c r="M13" s="391">
        <v>10.768958181137448</v>
      </c>
      <c r="N13" s="390">
        <v>33.110365000000002</v>
      </c>
      <c r="O13" s="391">
        <v>10.743486000000001</v>
      </c>
      <c r="P13" s="390">
        <v>33.130211000000003</v>
      </c>
      <c r="Q13" s="391">
        <v>10.750398000000001</v>
      </c>
      <c r="R13" s="392">
        <v>33.288466</v>
      </c>
      <c r="S13" s="391">
        <v>10.799829000000001</v>
      </c>
      <c r="T13" s="392">
        <v>33.536670999999998</v>
      </c>
      <c r="U13" s="391">
        <v>10.878511</v>
      </c>
    </row>
    <row r="14" spans="1:21" ht="27.5" thickBot="1" x14ac:dyDescent="0.4">
      <c r="A14" s="136" t="s">
        <v>444</v>
      </c>
      <c r="B14" s="393">
        <v>34.57</v>
      </c>
      <c r="C14" s="387">
        <v>11.227771295229948</v>
      </c>
      <c r="D14" s="393">
        <v>34.856001999999997</v>
      </c>
      <c r="E14" s="394">
        <v>11.317812</v>
      </c>
      <c r="F14" s="395">
        <v>34.856153475590048</v>
      </c>
      <c r="G14" s="396">
        <v>11.318878</v>
      </c>
      <c r="H14" s="393">
        <v>34.809792853354175</v>
      </c>
      <c r="I14" s="394">
        <v>11.306494000000001</v>
      </c>
      <c r="J14" s="395">
        <v>34.773471464623654</v>
      </c>
      <c r="K14" s="396">
        <v>11.293085</v>
      </c>
      <c r="L14" s="397">
        <v>34.822553171777074</v>
      </c>
      <c r="M14" s="398">
        <v>11.309584925260344</v>
      </c>
      <c r="N14" s="397">
        <v>34.838638000000003</v>
      </c>
      <c r="O14" s="398">
        <v>11.313867</v>
      </c>
      <c r="P14" s="397">
        <v>34.908732999999998</v>
      </c>
      <c r="Q14" s="398">
        <v>11.334410999999999</v>
      </c>
      <c r="R14" s="399">
        <v>35.040190000000003</v>
      </c>
      <c r="S14" s="398">
        <v>11.375562</v>
      </c>
      <c r="T14" s="399">
        <v>35.241081999999999</v>
      </c>
      <c r="U14" s="398">
        <v>11.437942</v>
      </c>
    </row>
    <row r="15" spans="1:21" x14ac:dyDescent="0.35">
      <c r="A15" s="6"/>
      <c r="B15" s="6"/>
      <c r="C15" s="6"/>
      <c r="D15" s="6"/>
      <c r="E15" s="6"/>
      <c r="F15" s="6"/>
      <c r="G15" s="6"/>
      <c r="H15" s="6"/>
      <c r="I15" s="6"/>
    </row>
    <row r="16" spans="1:21" x14ac:dyDescent="0.35">
      <c r="A16" s="6"/>
      <c r="B16" s="6"/>
      <c r="C16" s="6"/>
      <c r="D16" s="6"/>
      <c r="E16" s="6"/>
      <c r="F16" s="6"/>
      <c r="G16" s="6"/>
      <c r="H16" s="6"/>
      <c r="I16" s="6"/>
    </row>
    <row r="17" spans="2:9" x14ac:dyDescent="0.35">
      <c r="B17" s="6"/>
      <c r="C17" s="6"/>
      <c r="D17" s="6"/>
      <c r="E17" s="6"/>
      <c r="F17" s="6"/>
      <c r="G17" s="6"/>
      <c r="H17" s="6"/>
      <c r="I17" s="6"/>
    </row>
    <row r="18" spans="2:9" x14ac:dyDescent="0.35">
      <c r="B18" s="6"/>
      <c r="C18" s="6"/>
      <c r="D18" s="6"/>
      <c r="E18" s="6"/>
      <c r="F18" s="6"/>
      <c r="G18" s="6"/>
      <c r="H18" s="6"/>
      <c r="I18" s="6"/>
    </row>
    <row r="19" spans="2:9" x14ac:dyDescent="0.35">
      <c r="B19" s="6"/>
      <c r="C19" s="6"/>
      <c r="D19" s="6"/>
      <c r="E19" s="6"/>
      <c r="F19" s="6"/>
      <c r="G19" s="6"/>
      <c r="H19" s="6"/>
      <c r="I19" s="6"/>
    </row>
  </sheetData>
  <mergeCells count="10">
    <mergeCell ref="T4:U4"/>
    <mergeCell ref="R4:S4"/>
    <mergeCell ref="N4:O4"/>
    <mergeCell ref="P4:Q4"/>
    <mergeCell ref="B4:C4"/>
    <mergeCell ref="D4:E4"/>
    <mergeCell ref="F4:G4"/>
    <mergeCell ref="H4:I4"/>
    <mergeCell ref="J4:K4"/>
    <mergeCell ref="L4:M4"/>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89B50-9F44-4351-A965-DC5025941648}">
  <dimension ref="A1:A2"/>
  <sheetViews>
    <sheetView zoomScaleNormal="100" workbookViewId="0">
      <selection activeCell="X15" sqref="X15"/>
    </sheetView>
  </sheetViews>
  <sheetFormatPr defaultRowHeight="14.5" x14ac:dyDescent="0.35"/>
  <sheetData>
    <row r="1" spans="1:1" ht="15.5" x14ac:dyDescent="0.35">
      <c r="A1" s="400" t="s">
        <v>932</v>
      </c>
    </row>
    <row r="2" spans="1:1" ht="15.5" x14ac:dyDescent="0.35">
      <c r="A2" s="401" t="s">
        <v>931</v>
      </c>
    </row>
  </sheetData>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23F82-302C-4A91-8432-7AE33DDD9299}">
  <dimension ref="A1:F50"/>
  <sheetViews>
    <sheetView workbookViewId="0">
      <selection activeCell="I6" sqref="I6"/>
    </sheetView>
  </sheetViews>
  <sheetFormatPr defaultColWidth="9.1796875" defaultRowHeight="14.5" x14ac:dyDescent="0.35"/>
  <cols>
    <col min="1" max="1" width="35" style="1" customWidth="1"/>
    <col min="2" max="2" width="16.81640625" style="1" customWidth="1"/>
    <col min="3" max="4" width="13.453125" style="1" customWidth="1"/>
    <col min="5" max="5" width="17" style="1" customWidth="1"/>
    <col min="6" max="6" width="16.81640625" style="1" customWidth="1"/>
    <col min="7" max="16384" width="9.1796875" style="1"/>
  </cols>
  <sheetData>
    <row r="1" spans="1:6" x14ac:dyDescent="0.35">
      <c r="A1" s="54" t="s">
        <v>1122</v>
      </c>
    </row>
    <row r="2" spans="1:6" x14ac:dyDescent="0.35">
      <c r="A2" s="116" t="s">
        <v>1123</v>
      </c>
    </row>
    <row r="4" spans="1:6" ht="15" thickBot="1" x14ac:dyDescent="0.4"/>
    <row r="5" spans="1:6" ht="51.75" customHeight="1" thickBot="1" x14ac:dyDescent="0.4">
      <c r="A5" s="790" t="s">
        <v>445</v>
      </c>
      <c r="B5" s="791"/>
      <c r="C5" s="791"/>
      <c r="D5" s="791"/>
      <c r="E5" s="791"/>
      <c r="F5" s="792"/>
    </row>
    <row r="6" spans="1:6" ht="62.5" thickBot="1" x14ac:dyDescent="0.4">
      <c r="A6" s="137"/>
      <c r="B6" s="138" t="s">
        <v>446</v>
      </c>
      <c r="C6" s="139" t="s">
        <v>447</v>
      </c>
      <c r="D6" s="139" t="s">
        <v>448</v>
      </c>
      <c r="E6" s="139" t="s">
        <v>449</v>
      </c>
      <c r="F6" s="140" t="s">
        <v>450</v>
      </c>
    </row>
    <row r="7" spans="1:6" ht="15" thickBot="1" x14ac:dyDescent="0.4">
      <c r="A7" s="793">
        <v>2022</v>
      </c>
      <c r="B7" s="794"/>
      <c r="C7" s="794"/>
      <c r="D7" s="794"/>
      <c r="E7" s="794"/>
      <c r="F7" s="795"/>
    </row>
    <row r="8" spans="1:6" x14ac:dyDescent="0.35">
      <c r="A8" s="141" t="s">
        <v>451</v>
      </c>
      <c r="B8" s="152">
        <v>33.608825999943328</v>
      </c>
      <c r="C8" s="153">
        <v>9.5953166769309293E-3</v>
      </c>
      <c r="D8" s="154">
        <v>12.078302523223128</v>
      </c>
      <c r="E8" s="154">
        <v>-1.3580665041412785</v>
      </c>
      <c r="F8" s="155">
        <v>22.898185297538411</v>
      </c>
    </row>
    <row r="9" spans="1:6" x14ac:dyDescent="0.35">
      <c r="A9" s="142" t="s">
        <v>452</v>
      </c>
      <c r="B9" s="157">
        <v>22.898185297538411</v>
      </c>
      <c r="C9" s="143">
        <v>6.1200471893132109E-3</v>
      </c>
      <c r="D9" s="144">
        <v>6.8221438040695421</v>
      </c>
      <c r="E9" s="145">
        <v>8.401819955974818E-3</v>
      </c>
      <c r="F9" s="146">
        <v>16.07375972070221</v>
      </c>
    </row>
    <row r="10" spans="1:6" x14ac:dyDescent="0.35">
      <c r="A10" s="142" t="s">
        <v>453</v>
      </c>
      <c r="B10" s="157">
        <v>16.07375972070221</v>
      </c>
      <c r="C10" s="143">
        <v>0.31567315811138996</v>
      </c>
      <c r="D10" s="144">
        <v>3.2587082340259883</v>
      </c>
      <c r="E10" s="144">
        <v>-0.11467777644075081</v>
      </c>
      <c r="F10" s="146">
        <v>13.245402421228361</v>
      </c>
    </row>
    <row r="11" spans="1:6" x14ac:dyDescent="0.35">
      <c r="A11" s="142" t="s">
        <v>454</v>
      </c>
      <c r="B11" s="157">
        <v>13.245402421228361</v>
      </c>
      <c r="C11" s="143">
        <v>1.2606870120574944</v>
      </c>
      <c r="D11" s="144">
        <v>0.56090449272255605</v>
      </c>
      <c r="E11" s="144">
        <v>8.4005443642176693E-3</v>
      </c>
      <c r="F11" s="146">
        <v>13.936784396199082</v>
      </c>
    </row>
    <row r="12" spans="1:6" x14ac:dyDescent="0.35">
      <c r="A12" s="142" t="s">
        <v>455</v>
      </c>
      <c r="B12" s="157">
        <v>13.93678439619908</v>
      </c>
      <c r="C12" s="143">
        <v>7.0306954756551079</v>
      </c>
      <c r="D12" s="144">
        <v>5.0341672850000005E-5</v>
      </c>
      <c r="E12" s="144">
        <v>2.6830408278275281E-2</v>
      </c>
      <c r="F12" s="146">
        <v>20.940599121903062</v>
      </c>
    </row>
    <row r="13" spans="1:6" x14ac:dyDescent="0.35">
      <c r="A13" s="142" t="s">
        <v>456</v>
      </c>
      <c r="B13" s="157">
        <v>20.940599121903062</v>
      </c>
      <c r="C13" s="143">
        <v>6.8107177120091018</v>
      </c>
      <c r="D13" s="145">
        <v>1.2017286292E-4</v>
      </c>
      <c r="E13" s="144">
        <v>0.35823964291342347</v>
      </c>
      <c r="F13" s="146">
        <v>27.392957018135821</v>
      </c>
    </row>
    <row r="14" spans="1:6" x14ac:dyDescent="0.35">
      <c r="A14" s="142" t="s">
        <v>457</v>
      </c>
      <c r="B14" s="157">
        <v>27.392957018135821</v>
      </c>
      <c r="C14" s="143">
        <v>7.8661801623411733</v>
      </c>
      <c r="D14" s="144">
        <v>3.2533936067999998E-4</v>
      </c>
      <c r="E14" s="144">
        <v>2.7349371463231742E-2</v>
      </c>
      <c r="F14" s="146">
        <v>35.231462469653081</v>
      </c>
    </row>
    <row r="15" spans="1:6" x14ac:dyDescent="0.35">
      <c r="A15" s="142" t="s">
        <v>458</v>
      </c>
      <c r="B15" s="157">
        <v>35.231462469653081</v>
      </c>
      <c r="C15" s="143">
        <v>8.636535384785093</v>
      </c>
      <c r="D15" s="144">
        <v>7.9799126060000003E-5</v>
      </c>
      <c r="E15" s="144">
        <v>4.0814248709887264E-2</v>
      </c>
      <c r="F15" s="146">
        <v>43.827103806602231</v>
      </c>
    </row>
    <row r="16" spans="1:6" x14ac:dyDescent="0.35">
      <c r="A16" s="142" t="s">
        <v>459</v>
      </c>
      <c r="B16" s="157">
        <v>43.827103806602224</v>
      </c>
      <c r="C16" s="143">
        <v>7.7153061411470754</v>
      </c>
      <c r="D16" s="144">
        <v>0.19083186835669</v>
      </c>
      <c r="E16" s="144">
        <v>1.0689462561636791</v>
      </c>
      <c r="F16" s="146">
        <v>50.282631823228932</v>
      </c>
    </row>
    <row r="17" spans="1:6" x14ac:dyDescent="0.35">
      <c r="A17" s="142" t="s">
        <v>460</v>
      </c>
      <c r="B17" s="157">
        <v>50.28263182322894</v>
      </c>
      <c r="C17" s="143">
        <v>8.369248471198695</v>
      </c>
      <c r="D17" s="144">
        <v>0.14018255408314001</v>
      </c>
      <c r="E17" s="144">
        <v>2.2233304326236248E-4</v>
      </c>
      <c r="F17" s="146">
        <v>58.511475407301234</v>
      </c>
    </row>
    <row r="18" spans="1:6" x14ac:dyDescent="0.35">
      <c r="A18" s="142" t="s">
        <v>461</v>
      </c>
      <c r="B18" s="157">
        <v>58.511475407301234</v>
      </c>
      <c r="C18" s="143">
        <v>1.2698674543145723</v>
      </c>
      <c r="D18" s="144">
        <v>3.7260081580379296</v>
      </c>
      <c r="E18" s="144">
        <v>1.540995406100899E-2</v>
      </c>
      <c r="F18" s="146">
        <v>56.039924749516864</v>
      </c>
    </row>
    <row r="19" spans="1:6" ht="15" thickBot="1" x14ac:dyDescent="0.4">
      <c r="A19" s="147" t="s">
        <v>462</v>
      </c>
      <c r="B19" s="159">
        <v>56.039924749357873</v>
      </c>
      <c r="C19" s="148">
        <v>1.10748189207768E-2</v>
      </c>
      <c r="D19" s="149">
        <v>8.0645732672318644</v>
      </c>
      <c r="E19" s="149">
        <v>4.6705314569883048E-2</v>
      </c>
      <c r="F19" s="150">
        <v>47.9397209864769</v>
      </c>
    </row>
    <row r="20" spans="1:6" ht="15" thickBot="1" x14ac:dyDescent="0.4">
      <c r="A20" s="793">
        <v>2023</v>
      </c>
      <c r="B20" s="794"/>
      <c r="C20" s="794"/>
      <c r="D20" s="794"/>
      <c r="E20" s="794"/>
      <c r="F20" s="795"/>
    </row>
    <row r="21" spans="1:6" x14ac:dyDescent="0.35">
      <c r="A21" s="151" t="s">
        <v>451</v>
      </c>
      <c r="B21" s="152">
        <v>47.9397209864769</v>
      </c>
      <c r="C21" s="153">
        <v>1.2335423096647261E-2</v>
      </c>
      <c r="D21" s="154">
        <v>8.2989897821013336</v>
      </c>
      <c r="E21" s="154">
        <v>4.7747394602239132E-2</v>
      </c>
      <c r="F21" s="155">
        <v>39.605319232869974</v>
      </c>
    </row>
    <row r="22" spans="1:6" x14ac:dyDescent="0.35">
      <c r="A22" s="156" t="s">
        <v>452</v>
      </c>
      <c r="B22" s="157">
        <v>39.605319232870031</v>
      </c>
      <c r="C22" s="143">
        <v>1.171098466456795E-2</v>
      </c>
      <c r="D22" s="144">
        <v>6.7074020066261317</v>
      </c>
      <c r="E22" s="145">
        <v>2.9398841827560217E-2</v>
      </c>
      <c r="F22" s="146">
        <v>32.880229369080901</v>
      </c>
    </row>
    <row r="23" spans="1:6" x14ac:dyDescent="0.35">
      <c r="A23" s="156" t="s">
        <v>453</v>
      </c>
      <c r="B23" s="157">
        <v>32.880229369080844</v>
      </c>
      <c r="C23" s="143">
        <v>0.28063044549863381</v>
      </c>
      <c r="D23" s="144">
        <v>1.9235258443555934</v>
      </c>
      <c r="E23" s="144">
        <v>0.4171417353051044</v>
      </c>
      <c r="F23" s="146">
        <v>30.820192234918782</v>
      </c>
    </row>
    <row r="24" spans="1:6" x14ac:dyDescent="0.35">
      <c r="A24" s="156" t="s">
        <v>454</v>
      </c>
      <c r="B24" s="157">
        <v>30.820192235217853</v>
      </c>
      <c r="C24" s="143">
        <v>2.3959742893714129</v>
      </c>
      <c r="D24" s="144">
        <v>0.59851845888647359</v>
      </c>
      <c r="E24" s="144">
        <v>-1.6890080711729825E-3</v>
      </c>
      <c r="F24" s="146">
        <v>32.619337073773963</v>
      </c>
    </row>
    <row r="25" spans="1:6" x14ac:dyDescent="0.35">
      <c r="A25" s="156" t="s">
        <v>455</v>
      </c>
      <c r="B25" s="157">
        <v>32.619337073773963</v>
      </c>
      <c r="C25" s="143">
        <v>6.2028343977950584</v>
      </c>
      <c r="D25" s="144">
        <v>1.3544452106550002E-2</v>
      </c>
      <c r="E25" s="144">
        <v>7.5592570741251112E-3</v>
      </c>
      <c r="F25" s="146">
        <v>38.80106776238835</v>
      </c>
    </row>
    <row r="26" spans="1:6" x14ac:dyDescent="0.35">
      <c r="A26" s="156" t="s">
        <v>456</v>
      </c>
      <c r="B26" s="157">
        <v>38.80106776238835</v>
      </c>
      <c r="C26" s="143">
        <v>6.8435605490996112</v>
      </c>
      <c r="D26" s="145">
        <v>7.7785541270000014E-5</v>
      </c>
      <c r="E26" s="144">
        <v>6.6407958165384834E-2</v>
      </c>
      <c r="F26" s="146">
        <v>45.578142567781299</v>
      </c>
    </row>
    <row r="27" spans="1:6" x14ac:dyDescent="0.35">
      <c r="A27" s="156" t="s">
        <v>457</v>
      </c>
      <c r="B27" s="157">
        <v>45.578142567781299</v>
      </c>
      <c r="C27" s="143">
        <v>8.9323939423275895</v>
      </c>
      <c r="D27" s="144">
        <v>1.9065244366179998E-2</v>
      </c>
      <c r="E27" s="144">
        <v>3.102448656899482E-2</v>
      </c>
      <c r="F27" s="146">
        <v>54.460446779173715</v>
      </c>
    </row>
    <row r="28" spans="1:6" x14ac:dyDescent="0.35">
      <c r="A28" s="156" t="s">
        <v>458</v>
      </c>
      <c r="B28" s="157">
        <v>54.460446779173715</v>
      </c>
      <c r="C28" s="143">
        <v>8.248586537087089</v>
      </c>
      <c r="D28" s="144">
        <v>1.466145491543E-2</v>
      </c>
      <c r="E28" s="144">
        <v>3.0462456794545054E-2</v>
      </c>
      <c r="F28" s="146">
        <v>62.663909404550836</v>
      </c>
    </row>
    <row r="29" spans="1:6" x14ac:dyDescent="0.35">
      <c r="A29" s="156" t="s">
        <v>459</v>
      </c>
      <c r="B29" s="157">
        <v>62.663909404550836</v>
      </c>
      <c r="C29" s="143">
        <v>5.5893463780149251</v>
      </c>
      <c r="D29" s="144">
        <v>2.4354705564300003E-2</v>
      </c>
      <c r="E29" s="144">
        <v>9.5803449114739897E-2</v>
      </c>
      <c r="F29" s="146">
        <v>68.133097627886713</v>
      </c>
    </row>
    <row r="30" spans="1:6" x14ac:dyDescent="0.35">
      <c r="A30" s="156" t="s">
        <v>460</v>
      </c>
      <c r="B30" s="157">
        <v>68.133097627886698</v>
      </c>
      <c r="C30" s="143">
        <v>2.2033228673377008</v>
      </c>
      <c r="D30" s="144">
        <v>3.6587097451770002E-2</v>
      </c>
      <c r="E30" s="144">
        <v>1.2514423833653331E-2</v>
      </c>
      <c r="F30" s="146">
        <v>70.287318973938966</v>
      </c>
    </row>
    <row r="31" spans="1:6" x14ac:dyDescent="0.35">
      <c r="A31" s="156" t="s">
        <v>461</v>
      </c>
      <c r="B31" s="157">
        <v>70.287318973938966</v>
      </c>
      <c r="C31" s="143">
        <v>0.13015620952851226</v>
      </c>
      <c r="D31" s="144">
        <v>2.1973368553583397</v>
      </c>
      <c r="E31" s="144">
        <v>4.3750196098685263E-3</v>
      </c>
      <c r="F31" s="146">
        <v>68.215763308499277</v>
      </c>
    </row>
    <row r="32" spans="1:6" ht="15" thickBot="1" x14ac:dyDescent="0.4">
      <c r="A32" s="158" t="s">
        <v>462</v>
      </c>
      <c r="B32" s="159">
        <v>68.215763308499277</v>
      </c>
      <c r="C32" s="148">
        <v>1.036582513127185E-2</v>
      </c>
      <c r="D32" s="149">
        <v>5.5973475220139814</v>
      </c>
      <c r="E32" s="149">
        <v>9.8529882439598437E-3</v>
      </c>
      <c r="F32" s="150">
        <v>62.618928623372597</v>
      </c>
    </row>
    <row r="33" spans="1:6" ht="15" thickBot="1" x14ac:dyDescent="0.4">
      <c r="A33" s="793">
        <v>2024</v>
      </c>
      <c r="B33" s="794"/>
      <c r="C33" s="794"/>
      <c r="D33" s="794"/>
      <c r="E33" s="794"/>
      <c r="F33" s="795"/>
    </row>
    <row r="34" spans="1:6" x14ac:dyDescent="0.35">
      <c r="A34" s="151" t="s">
        <v>463</v>
      </c>
      <c r="B34" s="152">
        <v>62.618928623372597</v>
      </c>
      <c r="C34" s="153">
        <v>1.3239683620921691E-2</v>
      </c>
      <c r="D34" s="154">
        <v>7.8075970385842322</v>
      </c>
      <c r="E34" s="154">
        <v>1.2276399084053934E-2</v>
      </c>
      <c r="F34" s="155">
        <v>54.812294869325235</v>
      </c>
    </row>
    <row r="35" spans="1:6" x14ac:dyDescent="0.35">
      <c r="A35" s="156" t="s">
        <v>464</v>
      </c>
      <c r="B35" s="157">
        <v>54.812294869325235</v>
      </c>
      <c r="C35" s="143">
        <v>7.1026382012432006E-3</v>
      </c>
      <c r="D35" s="144">
        <v>2.9986469962655344</v>
      </c>
      <c r="E35" s="145">
        <v>6.3419717184156179E-3</v>
      </c>
      <c r="F35" s="146">
        <v>51.814408539542526</v>
      </c>
    </row>
    <row r="36" spans="1:6" x14ac:dyDescent="0.35">
      <c r="A36" s="156" t="s">
        <v>465</v>
      </c>
      <c r="B36" s="157">
        <v>51.814408539542541</v>
      </c>
      <c r="C36" s="143">
        <v>1.6087837898081228E-2</v>
      </c>
      <c r="D36" s="144">
        <v>3.0203842425398602</v>
      </c>
      <c r="E36" s="144">
        <v>2.5981288110762833E-3</v>
      </c>
      <c r="F36" s="146">
        <v>48.80751400608969</v>
      </c>
    </row>
    <row r="37" spans="1:6" x14ac:dyDescent="0.35">
      <c r="A37" s="156" t="s">
        <v>466</v>
      </c>
      <c r="B37" s="157">
        <v>48.807514007096039</v>
      </c>
      <c r="C37" s="143">
        <v>1.6759194795560468</v>
      </c>
      <c r="D37" s="144">
        <v>0.23569865104403401</v>
      </c>
      <c r="E37" s="144">
        <v>1.7391137884989381E-2</v>
      </c>
      <c r="F37" s="146">
        <v>50.230343697723058</v>
      </c>
    </row>
    <row r="38" spans="1:6" x14ac:dyDescent="0.35">
      <c r="A38" s="156" t="s">
        <v>467</v>
      </c>
      <c r="B38" s="157">
        <v>50.230343697723072</v>
      </c>
      <c r="C38" s="143">
        <v>2.9463767322266343</v>
      </c>
      <c r="D38" s="144">
        <v>5.3531547496439999E-2</v>
      </c>
      <c r="E38" s="144">
        <v>6.3254123200178142E-3</v>
      </c>
      <c r="F38" s="146">
        <v>53.116863470133246</v>
      </c>
    </row>
    <row r="39" spans="1:6" x14ac:dyDescent="0.35">
      <c r="A39" s="156" t="s">
        <v>468</v>
      </c>
      <c r="B39" s="157">
        <v>53.116863470133268</v>
      </c>
      <c r="C39" s="143">
        <v>2.3105090065133003</v>
      </c>
      <c r="D39" s="145">
        <v>0.76605469411210603</v>
      </c>
      <c r="E39" s="144">
        <v>8.0927443528547877E-3</v>
      </c>
      <c r="F39" s="146">
        <v>54.653225038181603</v>
      </c>
    </row>
    <row r="40" spans="1:6" x14ac:dyDescent="0.35">
      <c r="A40" s="156" t="s">
        <v>469</v>
      </c>
      <c r="B40" s="157">
        <v>54.653225038181546</v>
      </c>
      <c r="C40" s="143">
        <v>3.5146336657569024</v>
      </c>
      <c r="D40" s="144">
        <v>1.0708351000000001E-2</v>
      </c>
      <c r="E40" s="144">
        <v>-1.6869687539935111E-3</v>
      </c>
      <c r="F40" s="146">
        <v>58.158837321692438</v>
      </c>
    </row>
    <row r="41" spans="1:6" x14ac:dyDescent="0.35">
      <c r="A41" s="156" t="s">
        <v>470</v>
      </c>
      <c r="B41" s="157">
        <v>58.158837321692531</v>
      </c>
      <c r="C41" s="143">
        <v>4.549848573370193</v>
      </c>
      <c r="D41" s="144">
        <v>6.5584861296150002E-2</v>
      </c>
      <c r="E41" s="144">
        <v>1.7846440587900581E-2</v>
      </c>
      <c r="F41" s="146">
        <v>62.625254593178681</v>
      </c>
    </row>
    <row r="42" spans="1:6" x14ac:dyDescent="0.35">
      <c r="A42" s="156" t="s">
        <v>471</v>
      </c>
      <c r="B42" s="157">
        <v>62.625254593178639</v>
      </c>
      <c r="C42" s="143">
        <v>2.6339692537078894</v>
      </c>
      <c r="D42" s="144">
        <v>8.1811832912400007E-3</v>
      </c>
      <c r="E42" s="144">
        <v>5.4013408299833539E-3</v>
      </c>
      <c r="F42" s="146">
        <v>65.245641322765309</v>
      </c>
    </row>
    <row r="43" spans="1:6" x14ac:dyDescent="0.35">
      <c r="A43" s="156" t="s">
        <v>472</v>
      </c>
      <c r="B43" s="157">
        <v>65.245641322765351</v>
      </c>
      <c r="C43" s="143">
        <v>3.8454777294228406E-3</v>
      </c>
      <c r="D43" s="144">
        <v>1.7775592787297299</v>
      </c>
      <c r="E43" s="144">
        <v>2.724998500443995E-3</v>
      </c>
      <c r="F43" s="146">
        <v>63.469202523264599</v>
      </c>
    </row>
    <row r="44" spans="1:6" x14ac:dyDescent="0.35">
      <c r="A44" s="156" t="s">
        <v>473</v>
      </c>
      <c r="B44" s="157">
        <v>63.484012399857633</v>
      </c>
      <c r="C44" s="143">
        <v>9.7861046987394694E-3</v>
      </c>
      <c r="D44" s="144">
        <v>6.9640569775819401</v>
      </c>
      <c r="E44" s="144">
        <v>9.4973032939136021E-3</v>
      </c>
      <c r="F44" s="146">
        <v>56.520244223680521</v>
      </c>
    </row>
    <row r="45" spans="1:6" ht="15" thickBot="1" x14ac:dyDescent="0.4">
      <c r="A45" s="158" t="s">
        <v>474</v>
      </c>
      <c r="B45" s="159">
        <v>56.520248119680531</v>
      </c>
      <c r="C45" s="148">
        <v>1.3006985038545979E-2</v>
      </c>
      <c r="D45" s="149">
        <v>8.4077321807272014</v>
      </c>
      <c r="E45" s="149">
        <v>1.3989163124300539E-2</v>
      </c>
      <c r="F45" s="150">
        <v>48.11153376086758</v>
      </c>
    </row>
    <row r="47" spans="1:6" ht="15.75" customHeight="1" x14ac:dyDescent="0.35">
      <c r="A47" s="796" t="s">
        <v>475</v>
      </c>
      <c r="B47" s="796"/>
      <c r="C47" s="796"/>
      <c r="D47" s="796"/>
      <c r="E47" s="796"/>
    </row>
    <row r="48" spans="1:6" ht="63.75" customHeight="1" x14ac:dyDescent="0.35">
      <c r="A48" s="789" t="s">
        <v>933</v>
      </c>
      <c r="B48" s="789"/>
      <c r="C48" s="789"/>
      <c r="D48" s="789"/>
      <c r="E48" s="789"/>
    </row>
    <row r="49" spans="1:5" ht="55.5" customHeight="1" x14ac:dyDescent="0.35">
      <c r="A49" s="789" t="s">
        <v>934</v>
      </c>
      <c r="B49" s="789"/>
      <c r="C49" s="789"/>
      <c r="D49" s="789"/>
      <c r="E49" s="789"/>
    </row>
    <row r="50" spans="1:5" ht="60" customHeight="1" x14ac:dyDescent="0.35">
      <c r="A50" s="789" t="s">
        <v>476</v>
      </c>
      <c r="B50" s="789"/>
      <c r="C50" s="789"/>
      <c r="D50" s="789"/>
      <c r="E50" s="789"/>
    </row>
  </sheetData>
  <mergeCells count="8">
    <mergeCell ref="A49:E49"/>
    <mergeCell ref="A50:E50"/>
    <mergeCell ref="A5:F5"/>
    <mergeCell ref="A7:F7"/>
    <mergeCell ref="A20:F20"/>
    <mergeCell ref="A33:F33"/>
    <mergeCell ref="A47:E47"/>
    <mergeCell ref="A48:E48"/>
  </mergeCells>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9BF95-26B1-4A0F-A0C6-8D3120CDAD6B}">
  <dimension ref="A1:M45"/>
  <sheetViews>
    <sheetView workbookViewId="0">
      <selection activeCell="A45" sqref="A45:G45"/>
    </sheetView>
  </sheetViews>
  <sheetFormatPr defaultColWidth="9.1796875" defaultRowHeight="14.5" x14ac:dyDescent="0.35"/>
  <cols>
    <col min="1" max="1" width="75.26953125" style="1" customWidth="1"/>
    <col min="2" max="7" width="11.54296875" style="1" customWidth="1"/>
    <col min="8" max="8" width="11.81640625" style="1" customWidth="1"/>
    <col min="9" max="9" width="17.54296875" style="1" customWidth="1"/>
    <col min="10" max="10" width="20" style="1" customWidth="1"/>
    <col min="11" max="11" width="23.26953125" style="1" customWidth="1"/>
    <col min="12" max="12" width="13.54296875" style="1" bestFit="1" customWidth="1"/>
    <col min="13" max="16" width="12.54296875" style="1" bestFit="1" customWidth="1"/>
    <col min="17" max="17" width="14.1796875" style="1" bestFit="1" customWidth="1"/>
    <col min="18" max="16384" width="9.1796875" style="1"/>
  </cols>
  <sheetData>
    <row r="1" spans="1:13" ht="15" customHeight="1" x14ac:dyDescent="0.35">
      <c r="A1" s="489"/>
      <c r="B1" s="489"/>
      <c r="C1" s="489"/>
      <c r="D1" s="489"/>
      <c r="E1" s="489"/>
      <c r="F1" s="489"/>
      <c r="G1" s="489"/>
      <c r="H1" s="169"/>
      <c r="I1" s="169"/>
      <c r="J1" s="169"/>
      <c r="K1" s="169"/>
      <c r="L1" s="169"/>
      <c r="M1" s="169"/>
    </row>
    <row r="2" spans="1:13" x14ac:dyDescent="0.35">
      <c r="A2" s="489"/>
      <c r="B2" s="489"/>
      <c r="C2" s="489"/>
      <c r="D2" s="489"/>
      <c r="E2" s="489"/>
      <c r="F2" s="489"/>
      <c r="G2" s="489"/>
      <c r="H2" s="169"/>
      <c r="I2" s="169"/>
      <c r="J2" s="169"/>
      <c r="K2" s="169"/>
      <c r="L2" s="169"/>
      <c r="M2" s="169"/>
    </row>
    <row r="3" spans="1:13" x14ac:dyDescent="0.35">
      <c r="A3" s="489"/>
      <c r="B3" s="489"/>
      <c r="C3" s="489"/>
      <c r="D3" s="489"/>
      <c r="E3" s="489"/>
      <c r="F3" s="489"/>
      <c r="G3" s="489"/>
      <c r="H3" s="169"/>
      <c r="I3" s="169"/>
      <c r="J3" s="169"/>
      <c r="K3" s="169"/>
      <c r="L3" s="169"/>
      <c r="M3" s="169"/>
    </row>
    <row r="4" spans="1:13" ht="15" thickBot="1" x14ac:dyDescent="0.4">
      <c r="A4" s="490"/>
      <c r="B4" s="490"/>
      <c r="C4" s="490"/>
      <c r="D4" s="490"/>
      <c r="E4" s="490"/>
      <c r="F4" s="490"/>
      <c r="G4" s="490"/>
      <c r="H4" s="169"/>
      <c r="I4" s="169"/>
      <c r="J4" s="169"/>
      <c r="K4" s="169"/>
      <c r="L4" s="169"/>
      <c r="M4" s="169"/>
    </row>
    <row r="5" spans="1:13" ht="30" customHeight="1" thickBot="1" x14ac:dyDescent="0.4">
      <c r="A5" s="798" t="s">
        <v>477</v>
      </c>
      <c r="B5" s="799"/>
      <c r="C5" s="799"/>
      <c r="D5" s="799"/>
      <c r="E5" s="799"/>
      <c r="F5" s="799"/>
      <c r="G5" s="799"/>
      <c r="H5" s="800"/>
      <c r="I5" s="169"/>
      <c r="J5" s="169"/>
      <c r="K5" s="169"/>
      <c r="L5" s="169"/>
      <c r="M5" s="169"/>
    </row>
    <row r="6" spans="1:13" ht="15" thickBot="1" x14ac:dyDescent="0.4">
      <c r="A6" s="161" t="s">
        <v>478</v>
      </c>
      <c r="B6" s="162">
        <v>2018</v>
      </c>
      <c r="C6" s="162">
        <v>2019</v>
      </c>
      <c r="D6" s="162">
        <v>2020</v>
      </c>
      <c r="E6" s="163">
        <v>2021</v>
      </c>
      <c r="F6" s="535">
        <v>2022</v>
      </c>
      <c r="G6" s="535">
        <v>2023</v>
      </c>
      <c r="H6" s="535">
        <v>2024</v>
      </c>
      <c r="I6" s="169"/>
      <c r="J6" s="169"/>
      <c r="K6" s="169"/>
      <c r="L6" s="169"/>
      <c r="M6" s="169"/>
    </row>
    <row r="7" spans="1:13" ht="15" thickBot="1" x14ac:dyDescent="0.4">
      <c r="A7" s="164" t="s">
        <v>479</v>
      </c>
      <c r="B7" s="404">
        <v>89.933485825353984</v>
      </c>
      <c r="C7" s="404">
        <v>92.475244877662021</v>
      </c>
      <c r="D7" s="404">
        <v>96.633086302519061</v>
      </c>
      <c r="E7" s="404">
        <v>103.21843740235573</v>
      </c>
      <c r="F7" s="404">
        <v>87.13727296495162</v>
      </c>
      <c r="G7" s="404">
        <v>75.857435380576717</v>
      </c>
      <c r="H7" s="404">
        <v>78.746759990595905</v>
      </c>
      <c r="I7" s="169"/>
      <c r="J7" s="169"/>
      <c r="K7" s="169"/>
      <c r="L7" s="169"/>
      <c r="M7" s="169"/>
    </row>
    <row r="8" spans="1:13" x14ac:dyDescent="0.35">
      <c r="A8" s="165" t="s">
        <v>480</v>
      </c>
      <c r="B8" s="405">
        <v>35.724761963609147</v>
      </c>
      <c r="C8" s="405">
        <v>35.826349145296511</v>
      </c>
      <c r="D8" s="405">
        <v>38.417874626136395</v>
      </c>
      <c r="E8" s="405">
        <v>43.003271384102014</v>
      </c>
      <c r="F8" s="405">
        <v>36.921625754804708</v>
      </c>
      <c r="G8" s="405">
        <v>31.734965662170243</v>
      </c>
      <c r="H8" s="405">
        <v>31.805103792427296</v>
      </c>
      <c r="I8" s="169"/>
      <c r="J8" s="169"/>
      <c r="K8" s="169"/>
      <c r="L8" s="169"/>
      <c r="M8" s="169"/>
    </row>
    <row r="9" spans="1:13" ht="29" x14ac:dyDescent="0.35">
      <c r="A9" s="166" t="s">
        <v>481</v>
      </c>
      <c r="B9" s="167">
        <v>0.64372280999999998</v>
      </c>
      <c r="C9" s="167">
        <v>0.64264796899999999</v>
      </c>
      <c r="D9" s="167">
        <v>0.65035191145431348</v>
      </c>
      <c r="E9" s="167">
        <v>0.61769830874951615</v>
      </c>
      <c r="F9" s="167">
        <v>0.67382627250000016</v>
      </c>
      <c r="G9" s="167">
        <v>0.63882822799999983</v>
      </c>
      <c r="H9" s="167">
        <v>0.63500568899999998</v>
      </c>
      <c r="I9" s="169"/>
      <c r="J9" s="169"/>
      <c r="K9" s="169"/>
      <c r="L9" s="169"/>
      <c r="M9" s="169"/>
    </row>
    <row r="10" spans="1:13" ht="29" x14ac:dyDescent="0.35">
      <c r="A10" s="166" t="s">
        <v>482</v>
      </c>
      <c r="B10" s="167">
        <v>33.611723032857469</v>
      </c>
      <c r="C10" s="167">
        <v>33.730651237231733</v>
      </c>
      <c r="D10" s="167">
        <v>36.209560098387918</v>
      </c>
      <c r="E10" s="167">
        <v>40.700427024977699</v>
      </c>
      <c r="F10" s="167">
        <v>34.725556476102241</v>
      </c>
      <c r="G10" s="167">
        <v>29.646546335889258</v>
      </c>
      <c r="H10" s="167">
        <v>29.724047299403445</v>
      </c>
      <c r="I10" s="169"/>
      <c r="J10" s="169"/>
      <c r="K10" s="169"/>
      <c r="L10" s="169"/>
      <c r="M10" s="169"/>
    </row>
    <row r="11" spans="1:13" ht="29" x14ac:dyDescent="0.35">
      <c r="A11" s="166" t="s">
        <v>483</v>
      </c>
      <c r="B11" s="167">
        <v>1.4693161207516794</v>
      </c>
      <c r="C11" s="167">
        <v>1.453049939064776</v>
      </c>
      <c r="D11" s="167">
        <v>1.5579626162941618</v>
      </c>
      <c r="E11" s="167">
        <v>1.6851460503747944</v>
      </c>
      <c r="F11" s="167">
        <v>1.5222430062024626</v>
      </c>
      <c r="G11" s="167">
        <v>1.449591098280983</v>
      </c>
      <c r="H11" s="167">
        <v>1.4460508040238531</v>
      </c>
      <c r="I11" s="169"/>
      <c r="J11" s="169"/>
      <c r="K11" s="169"/>
      <c r="L11" s="169"/>
      <c r="M11" s="169"/>
    </row>
    <row r="12" spans="1:13" ht="27" customHeight="1" x14ac:dyDescent="0.35">
      <c r="A12" s="168" t="s">
        <v>484</v>
      </c>
      <c r="B12" s="406">
        <v>54.208723861744836</v>
      </c>
      <c r="C12" s="406">
        <v>56.648895732365517</v>
      </c>
      <c r="D12" s="406">
        <v>58.215211676382665</v>
      </c>
      <c r="E12" s="406">
        <v>60.215166018253726</v>
      </c>
      <c r="F12" s="406">
        <v>50.215647210146912</v>
      </c>
      <c r="G12" s="406">
        <v>44.122469718406478</v>
      </c>
      <c r="H12" s="406">
        <v>46.941656198168616</v>
      </c>
      <c r="I12" s="169"/>
      <c r="J12" s="169"/>
      <c r="K12" s="169"/>
      <c r="L12" s="169"/>
      <c r="M12" s="169"/>
    </row>
    <row r="13" spans="1:13" ht="30" customHeight="1" x14ac:dyDescent="0.35">
      <c r="A13" s="166" t="s">
        <v>485</v>
      </c>
      <c r="B13" s="167">
        <v>6.0727372211523187</v>
      </c>
      <c r="C13" s="167">
        <v>5.5496775484523013</v>
      </c>
      <c r="D13" s="167">
        <v>5.7484479909904209</v>
      </c>
      <c r="E13" s="167">
        <v>5.864056611357972</v>
      </c>
      <c r="F13" s="167">
        <v>4.6095233034197332</v>
      </c>
      <c r="G13" s="167">
        <v>4.0784537755759684</v>
      </c>
      <c r="H13" s="167">
        <v>3.1459092801720057</v>
      </c>
      <c r="I13" s="169"/>
      <c r="J13" s="169"/>
      <c r="K13" s="169"/>
      <c r="L13" s="169"/>
      <c r="M13" s="169"/>
    </row>
    <row r="14" spans="1:13" ht="30" customHeight="1" x14ac:dyDescent="0.35">
      <c r="A14" s="166" t="s">
        <v>486</v>
      </c>
      <c r="B14" s="167">
        <v>5.5003156181919852</v>
      </c>
      <c r="C14" s="167">
        <v>5.3522165001756008</v>
      </c>
      <c r="D14" s="167">
        <v>5.570096813555784</v>
      </c>
      <c r="E14" s="167">
        <v>5.2200343678970942</v>
      </c>
      <c r="F14" s="167">
        <v>4.1489557096482841</v>
      </c>
      <c r="G14" s="167">
        <v>3.0765738288747264</v>
      </c>
      <c r="H14" s="167">
        <v>3.3569636581817495</v>
      </c>
      <c r="I14" s="169"/>
      <c r="J14" s="169"/>
      <c r="K14" s="169"/>
      <c r="L14" s="169"/>
      <c r="M14" s="169"/>
    </row>
    <row r="15" spans="1:13" ht="30" customHeight="1" x14ac:dyDescent="0.35">
      <c r="A15" s="166" t="s">
        <v>487</v>
      </c>
      <c r="B15" s="167">
        <v>7.4322870812809061</v>
      </c>
      <c r="C15" s="167">
        <v>7.4544765158044139</v>
      </c>
      <c r="D15" s="167">
        <v>7.5827343114914925</v>
      </c>
      <c r="E15" s="167">
        <v>7.7584672237509782</v>
      </c>
      <c r="F15" s="167">
        <v>6.1559929757948941</v>
      </c>
      <c r="G15" s="167">
        <v>5.1498134786250116</v>
      </c>
      <c r="H15" s="167">
        <v>5.8293308783814322</v>
      </c>
      <c r="I15" s="169"/>
      <c r="J15" s="169"/>
      <c r="K15" s="169"/>
      <c r="L15" s="169"/>
      <c r="M15" s="169"/>
    </row>
    <row r="16" spans="1:13" ht="30" customHeight="1" x14ac:dyDescent="0.35">
      <c r="A16" s="166" t="s">
        <v>488</v>
      </c>
      <c r="B16" s="167">
        <v>35.203383941119625</v>
      </c>
      <c r="C16" s="167">
        <v>38.292525167933199</v>
      </c>
      <c r="D16" s="167">
        <v>39.313932560344966</v>
      </c>
      <c r="E16" s="167">
        <v>41.372607815247683</v>
      </c>
      <c r="F16" s="167">
        <v>35.301175221284005</v>
      </c>
      <c r="G16" s="167">
        <v>31.81762863533077</v>
      </c>
      <c r="H16" s="167">
        <v>34.609452381433428</v>
      </c>
      <c r="I16" s="169"/>
      <c r="J16" s="169"/>
      <c r="K16" s="169"/>
      <c r="L16" s="169"/>
      <c r="M16" s="169"/>
    </row>
    <row r="17" spans="1:13" ht="30" customHeight="1" x14ac:dyDescent="0.35">
      <c r="A17" s="536"/>
      <c r="B17" s="537"/>
      <c r="C17" s="537"/>
      <c r="D17" s="537"/>
      <c r="E17" s="537"/>
      <c r="F17" s="538"/>
      <c r="G17" s="538"/>
      <c r="H17" s="537"/>
      <c r="I17" s="169"/>
      <c r="J17" s="169"/>
      <c r="K17" s="169"/>
      <c r="L17" s="169"/>
      <c r="M17" s="169"/>
    </row>
    <row r="18" spans="1:13" ht="30" customHeight="1" thickBot="1" x14ac:dyDescent="0.4">
      <c r="A18" s="536"/>
      <c r="B18" s="537"/>
      <c r="C18" s="537"/>
      <c r="D18" s="537"/>
      <c r="E18" s="537"/>
      <c r="F18" s="538"/>
      <c r="G18" s="538"/>
      <c r="H18" s="537"/>
      <c r="I18" s="169"/>
      <c r="J18" s="169"/>
      <c r="K18" s="169"/>
      <c r="L18" s="169"/>
      <c r="M18" s="169"/>
    </row>
    <row r="19" spans="1:13" ht="35.25" customHeight="1" thickBot="1" x14ac:dyDescent="0.4">
      <c r="A19" s="798" t="s">
        <v>489</v>
      </c>
      <c r="B19" s="799"/>
      <c r="C19" s="799"/>
      <c r="D19" s="799"/>
      <c r="E19" s="799"/>
      <c r="F19" s="799"/>
      <c r="G19" s="799"/>
      <c r="H19" s="800"/>
      <c r="I19" s="169"/>
      <c r="J19" s="169"/>
      <c r="K19" s="169"/>
      <c r="L19" s="169"/>
      <c r="M19" s="169"/>
    </row>
    <row r="20" spans="1:13" ht="27.75" customHeight="1" x14ac:dyDescent="0.35">
      <c r="A20" s="166" t="s">
        <v>478</v>
      </c>
      <c r="B20" s="170">
        <v>2018</v>
      </c>
      <c r="C20" s="170">
        <v>2019</v>
      </c>
      <c r="D20" s="170">
        <v>2020</v>
      </c>
      <c r="E20" s="170">
        <v>2021</v>
      </c>
      <c r="F20" s="255">
        <v>2022</v>
      </c>
      <c r="G20" s="255">
        <v>2023</v>
      </c>
      <c r="H20" s="255">
        <v>2024</v>
      </c>
      <c r="I20" s="169"/>
      <c r="J20" s="169"/>
      <c r="K20" s="169"/>
      <c r="L20" s="169"/>
      <c r="M20" s="169"/>
    </row>
    <row r="21" spans="1:13" ht="27.75" customHeight="1" x14ac:dyDescent="0.35">
      <c r="A21" s="168" t="s">
        <v>479</v>
      </c>
      <c r="B21" s="539">
        <v>39.497815663828241</v>
      </c>
      <c r="C21" s="539">
        <v>38.647222117500895</v>
      </c>
      <c r="D21" s="539">
        <v>40.845616552574604</v>
      </c>
      <c r="E21" s="539">
        <v>45.094525315769879</v>
      </c>
      <c r="F21" s="539">
        <v>38.57872791669773</v>
      </c>
      <c r="G21" s="539">
        <v>32.621816392256306</v>
      </c>
      <c r="H21" s="539">
        <v>32.222929799385788</v>
      </c>
      <c r="I21" s="169"/>
      <c r="J21" s="169"/>
      <c r="K21" s="169"/>
      <c r="L21" s="169"/>
      <c r="M21" s="169"/>
    </row>
    <row r="22" spans="1:13" ht="27.75" customHeight="1" x14ac:dyDescent="0.35">
      <c r="A22" s="168" t="s">
        <v>480</v>
      </c>
      <c r="B22" s="539">
        <v>35.696834241302177</v>
      </c>
      <c r="C22" s="539">
        <v>35.743987036587235</v>
      </c>
      <c r="D22" s="539">
        <v>38.337786561083064</v>
      </c>
      <c r="E22" s="539">
        <v>42.923886617263946</v>
      </c>
      <c r="F22" s="539">
        <v>36.918182834415006</v>
      </c>
      <c r="G22" s="539">
        <v>31.734080815077331</v>
      </c>
      <c r="H22" s="539">
        <v>31.805103760427297</v>
      </c>
      <c r="I22" s="169"/>
      <c r="J22" s="169"/>
      <c r="K22" s="169"/>
      <c r="L22" s="169"/>
      <c r="M22" s="169"/>
    </row>
    <row r="23" spans="1:13" ht="29" x14ac:dyDescent="0.35">
      <c r="A23" s="166" t="s">
        <v>481</v>
      </c>
      <c r="B23" s="172">
        <v>0.64372280999999998</v>
      </c>
      <c r="C23" s="172">
        <v>0.64264796899999999</v>
      </c>
      <c r="D23" s="172">
        <v>0.65035191145431348</v>
      </c>
      <c r="E23" s="172">
        <v>0.61769830874951615</v>
      </c>
      <c r="F23" s="115">
        <v>0.67382627250000016</v>
      </c>
      <c r="G23" s="115">
        <v>0.63882822799999983</v>
      </c>
      <c r="H23" s="115">
        <v>0.63500568899999998</v>
      </c>
      <c r="I23" s="169"/>
      <c r="J23" s="169"/>
      <c r="K23" s="169"/>
      <c r="L23" s="169"/>
      <c r="M23" s="169"/>
    </row>
    <row r="24" spans="1:13" ht="29" x14ac:dyDescent="0.35">
      <c r="A24" s="166" t="s">
        <v>482</v>
      </c>
      <c r="B24" s="172">
        <v>33.583795310550499</v>
      </c>
      <c r="C24" s="172">
        <v>33.648289128522457</v>
      </c>
      <c r="D24" s="172">
        <v>36.129472033334586</v>
      </c>
      <c r="E24" s="172">
        <v>40.621042258139632</v>
      </c>
      <c r="F24" s="115">
        <v>34.722113555712539</v>
      </c>
      <c r="G24" s="115">
        <v>29.645661539207495</v>
      </c>
      <c r="H24" s="115">
        <v>29.724047267403446</v>
      </c>
      <c r="I24" s="169"/>
      <c r="J24" s="169"/>
      <c r="K24" s="169"/>
      <c r="L24" s="169"/>
      <c r="M24" s="169"/>
    </row>
    <row r="25" spans="1:13" ht="29" x14ac:dyDescent="0.35">
      <c r="A25" s="166" t="s">
        <v>483</v>
      </c>
      <c r="B25" s="172">
        <v>1.4693161207516794</v>
      </c>
      <c r="C25" s="172">
        <v>1.453049939064776</v>
      </c>
      <c r="D25" s="172">
        <v>1.5579626162941618</v>
      </c>
      <c r="E25" s="172">
        <v>1.6851460503747944</v>
      </c>
      <c r="F25" s="115">
        <v>1.5222430062024626</v>
      </c>
      <c r="G25" s="115">
        <v>1.4495910478698339</v>
      </c>
      <c r="H25" s="115">
        <v>1.4460508040238531</v>
      </c>
      <c r="I25" s="169"/>
      <c r="J25" s="169"/>
      <c r="K25" s="169"/>
      <c r="L25" s="169"/>
      <c r="M25" s="169"/>
    </row>
    <row r="26" spans="1:13" ht="29.25" customHeight="1" x14ac:dyDescent="0.35">
      <c r="A26" s="168" t="s">
        <v>484</v>
      </c>
      <c r="B26" s="174">
        <v>3.800981422526065</v>
      </c>
      <c r="C26" s="174">
        <v>2.9032350809136633</v>
      </c>
      <c r="D26" s="174">
        <v>2.5078299914915387</v>
      </c>
      <c r="E26" s="174">
        <v>2.1706386985059343</v>
      </c>
      <c r="F26" s="174">
        <v>1.6605450822827237</v>
      </c>
      <c r="G26" s="174">
        <v>0.88773557717897444</v>
      </c>
      <c r="H26" s="174">
        <v>0.41782603895848913</v>
      </c>
      <c r="I26" s="169"/>
      <c r="J26" s="169"/>
      <c r="K26" s="169"/>
      <c r="L26" s="169"/>
      <c r="M26" s="169"/>
    </row>
    <row r="27" spans="1:13" ht="29" x14ac:dyDescent="0.35">
      <c r="A27" s="166" t="s">
        <v>485</v>
      </c>
      <c r="B27" s="172">
        <v>3.678428615346347</v>
      </c>
      <c r="C27" s="172">
        <v>2.7799552893993926</v>
      </c>
      <c r="D27" s="172">
        <v>2.4732047495377101</v>
      </c>
      <c r="E27" s="172">
        <v>2.1407330564052365</v>
      </c>
      <c r="F27" s="115">
        <v>1.6421517107269983</v>
      </c>
      <c r="G27" s="115">
        <v>0.87619206342701383</v>
      </c>
      <c r="H27" s="115">
        <v>0.40714068461867592</v>
      </c>
      <c r="I27" s="169"/>
      <c r="J27" s="169"/>
      <c r="K27" s="169"/>
      <c r="L27" s="169"/>
      <c r="M27" s="169"/>
    </row>
    <row r="28" spans="1:13" ht="29" x14ac:dyDescent="0.35">
      <c r="A28" s="166" t="s">
        <v>490</v>
      </c>
      <c r="B28" s="172">
        <v>0.12255280717971788</v>
      </c>
      <c r="C28" s="172">
        <v>0.12327979151427088</v>
      </c>
      <c r="D28" s="172">
        <v>3.4625241953828649E-2</v>
      </c>
      <c r="E28" s="172">
        <v>2.9905642100697998E-2</v>
      </c>
      <c r="F28" s="115">
        <v>1.8393371555725475E-2</v>
      </c>
      <c r="G28" s="115">
        <v>1.1543513751960596E-2</v>
      </c>
      <c r="H28" s="115">
        <v>1.0685354339813226E-2</v>
      </c>
      <c r="I28" s="169"/>
      <c r="J28" s="169"/>
      <c r="K28" s="169"/>
      <c r="L28" s="169"/>
      <c r="M28" s="169"/>
    </row>
    <row r="29" spans="1:13" x14ac:dyDescent="0.35">
      <c r="A29" s="540"/>
      <c r="B29" s="540"/>
      <c r="C29" s="540"/>
      <c r="D29" s="540"/>
      <c r="E29" s="540"/>
      <c r="F29" s="541"/>
      <c r="G29" s="541"/>
      <c r="H29" s="540"/>
      <c r="I29" s="169"/>
      <c r="J29" s="169"/>
      <c r="K29" s="169"/>
      <c r="L29" s="169"/>
      <c r="M29" s="169"/>
    </row>
    <row r="30" spans="1:13" s="104" customFormat="1" x14ac:dyDescent="0.35">
      <c r="A30" s="540"/>
      <c r="B30" s="540"/>
      <c r="C30" s="540"/>
      <c r="D30" s="540"/>
      <c r="E30" s="540"/>
      <c r="F30" s="541"/>
      <c r="G30" s="541"/>
      <c r="H30" s="540"/>
      <c r="I30" s="169"/>
      <c r="J30" s="169"/>
      <c r="K30" s="169"/>
      <c r="L30" s="169"/>
      <c r="M30" s="169"/>
    </row>
    <row r="31" spans="1:13" s="104" customFormat="1" ht="15" thickBot="1" x14ac:dyDescent="0.4">
      <c r="A31" s="540"/>
      <c r="B31" s="540"/>
      <c r="C31" s="540"/>
      <c r="D31" s="540"/>
      <c r="E31" s="540"/>
      <c r="F31" s="541"/>
      <c r="G31" s="541"/>
      <c r="H31" s="540"/>
      <c r="I31" s="169"/>
      <c r="J31" s="169"/>
      <c r="K31" s="169"/>
      <c r="L31" s="169"/>
      <c r="M31" s="169"/>
    </row>
    <row r="32" spans="1:13" s="104" customFormat="1" ht="51" customHeight="1" thickBot="1" x14ac:dyDescent="0.4">
      <c r="A32" s="801" t="s">
        <v>491</v>
      </c>
      <c r="B32" s="802"/>
      <c r="C32" s="802"/>
      <c r="D32" s="802"/>
      <c r="E32" s="802"/>
      <c r="F32" s="802"/>
      <c r="G32" s="802"/>
      <c r="H32" s="803"/>
      <c r="I32" s="169"/>
      <c r="J32" s="169"/>
      <c r="K32" s="169"/>
      <c r="L32" s="169"/>
      <c r="M32" s="169"/>
    </row>
    <row r="33" spans="1:13" x14ac:dyDescent="0.35">
      <c r="A33" s="175" t="s">
        <v>478</v>
      </c>
      <c r="B33" s="176">
        <v>2018</v>
      </c>
      <c r="C33" s="176">
        <v>2019</v>
      </c>
      <c r="D33" s="176">
        <v>2020</v>
      </c>
      <c r="E33" s="176">
        <v>2021</v>
      </c>
      <c r="F33" s="55">
        <v>2022</v>
      </c>
      <c r="G33" s="55">
        <v>2023</v>
      </c>
      <c r="H33" s="55">
        <v>2024</v>
      </c>
      <c r="I33" s="169"/>
      <c r="J33" s="169"/>
      <c r="K33" s="169"/>
      <c r="L33" s="169"/>
      <c r="M33" s="169"/>
    </row>
    <row r="34" spans="1:13" x14ac:dyDescent="0.35">
      <c r="A34" s="175"/>
      <c r="B34" s="176"/>
      <c r="C34" s="176"/>
      <c r="D34" s="176"/>
      <c r="E34" s="176"/>
      <c r="F34" s="55"/>
      <c r="G34" s="55"/>
      <c r="H34" s="55"/>
      <c r="I34" s="169"/>
      <c r="J34" s="169"/>
      <c r="K34" s="169"/>
      <c r="L34" s="169"/>
      <c r="M34" s="169"/>
    </row>
    <row r="35" spans="1:13" x14ac:dyDescent="0.35">
      <c r="A35" s="178" t="s">
        <v>479</v>
      </c>
      <c r="B35" s="171">
        <v>50.435670161525742</v>
      </c>
      <c r="C35" s="171">
        <v>53.828022760161126</v>
      </c>
      <c r="D35" s="171">
        <v>55.787469749944457</v>
      </c>
      <c r="E35" s="171">
        <v>58.123912086585861</v>
      </c>
      <c r="F35" s="171">
        <v>48.55854504825389</v>
      </c>
      <c r="G35" s="539">
        <v>43.235618988320418</v>
      </c>
      <c r="H35" s="171">
        <v>46.523830191210131</v>
      </c>
      <c r="I35" s="169"/>
      <c r="J35" s="169"/>
      <c r="K35" s="169"/>
      <c r="L35" s="169"/>
      <c r="M35" s="169"/>
    </row>
    <row r="36" spans="1:13" ht="29.25" customHeight="1" x14ac:dyDescent="0.35">
      <c r="A36" s="178" t="s">
        <v>480</v>
      </c>
      <c r="B36" s="171">
        <v>2.79277223069672E-2</v>
      </c>
      <c r="C36" s="171">
        <v>8.2362108709277293E-2</v>
      </c>
      <c r="D36" s="171">
        <v>8.0088065053334073E-2</v>
      </c>
      <c r="E36" s="171">
        <v>7.9384766838067333E-2</v>
      </c>
      <c r="F36" s="171">
        <v>3.4429203897003071E-3</v>
      </c>
      <c r="G36" s="539">
        <v>8.8484709291392852E-4</v>
      </c>
      <c r="H36" s="171">
        <v>3.2000000000000002E-8</v>
      </c>
      <c r="I36" s="169"/>
      <c r="J36" s="169"/>
      <c r="K36" s="169"/>
      <c r="L36" s="169"/>
      <c r="M36" s="169"/>
    </row>
    <row r="37" spans="1:13" ht="29" x14ac:dyDescent="0.35">
      <c r="A37" s="175" t="s">
        <v>481</v>
      </c>
      <c r="B37" s="172">
        <v>0</v>
      </c>
      <c r="C37" s="172">
        <v>0</v>
      </c>
      <c r="D37" s="172">
        <v>0</v>
      </c>
      <c r="E37" s="172">
        <v>0</v>
      </c>
      <c r="F37" s="115">
        <v>0</v>
      </c>
      <c r="G37" s="115">
        <v>0</v>
      </c>
      <c r="H37" s="115">
        <v>0</v>
      </c>
      <c r="I37" s="169"/>
      <c r="J37" s="169"/>
      <c r="K37" s="169"/>
      <c r="L37" s="169"/>
      <c r="M37" s="169"/>
    </row>
    <row r="38" spans="1:13" ht="29" x14ac:dyDescent="0.35">
      <c r="A38" s="175" t="s">
        <v>482</v>
      </c>
      <c r="B38" s="172">
        <v>2.79277223069672E-2</v>
      </c>
      <c r="C38" s="172">
        <v>8.2362108709277293E-2</v>
      </c>
      <c r="D38" s="172">
        <v>8.0088065053334073E-2</v>
      </c>
      <c r="E38" s="172">
        <v>7.9384766838067333E-2</v>
      </c>
      <c r="F38" s="115">
        <v>3.4429203897003071E-3</v>
      </c>
      <c r="G38" s="115">
        <v>8.8479668176482621E-4</v>
      </c>
      <c r="H38" s="115">
        <v>3.2000000000000002E-8</v>
      </c>
      <c r="I38" s="169"/>
      <c r="J38" s="169"/>
      <c r="K38" s="169"/>
      <c r="L38" s="169"/>
      <c r="M38" s="169"/>
    </row>
    <row r="39" spans="1:13" ht="29" x14ac:dyDescent="0.35">
      <c r="A39" s="175" t="s">
        <v>483</v>
      </c>
      <c r="B39" s="172">
        <v>0</v>
      </c>
      <c r="C39" s="172">
        <v>0</v>
      </c>
      <c r="D39" s="172">
        <v>0</v>
      </c>
      <c r="E39" s="172">
        <v>0</v>
      </c>
      <c r="F39" s="115">
        <v>0</v>
      </c>
      <c r="G39" s="115">
        <v>5.0411149102338201E-8</v>
      </c>
      <c r="H39" s="115">
        <v>0</v>
      </c>
      <c r="I39" s="169"/>
      <c r="J39" s="169"/>
      <c r="K39" s="169"/>
      <c r="L39" s="169"/>
      <c r="M39" s="169"/>
    </row>
    <row r="40" spans="1:13" ht="34.5" customHeight="1" x14ac:dyDescent="0.35">
      <c r="A40" s="178" t="s">
        <v>484</v>
      </c>
      <c r="B40" s="173">
        <v>50.407742439218772</v>
      </c>
      <c r="C40" s="173">
        <v>53.74566065145185</v>
      </c>
      <c r="D40" s="173">
        <v>55.707381684891125</v>
      </c>
      <c r="E40" s="173">
        <v>58.044527319747793</v>
      </c>
      <c r="F40" s="173">
        <v>48.555102127864188</v>
      </c>
      <c r="G40" s="174">
        <v>43.234734141227506</v>
      </c>
      <c r="H40" s="173">
        <v>46.523830159210128</v>
      </c>
      <c r="I40" s="169"/>
      <c r="J40" s="169"/>
      <c r="K40" s="169"/>
      <c r="L40" s="169"/>
      <c r="M40" s="169"/>
    </row>
    <row r="41" spans="1:13" ht="29" x14ac:dyDescent="0.35">
      <c r="A41" s="175" t="s">
        <v>485</v>
      </c>
      <c r="B41" s="542">
        <v>2.3943086058059717</v>
      </c>
      <c r="C41" s="542">
        <v>2.7697222590529087</v>
      </c>
      <c r="D41" s="542">
        <v>3.2752432414527113</v>
      </c>
      <c r="E41" s="542">
        <v>3.7233235549527359</v>
      </c>
      <c r="F41" s="542">
        <v>2.9673715926927349</v>
      </c>
      <c r="G41" s="543">
        <v>3.2022617121489549</v>
      </c>
      <c r="H41" s="542">
        <v>2.7387685955533296</v>
      </c>
      <c r="I41" s="169"/>
      <c r="J41" s="169"/>
      <c r="K41" s="169"/>
      <c r="L41" s="169"/>
      <c r="M41" s="169"/>
    </row>
    <row r="42" spans="1:13" ht="29" x14ac:dyDescent="0.35">
      <c r="A42" s="175" t="s">
        <v>486</v>
      </c>
      <c r="B42" s="172">
        <v>5.3777628110122677</v>
      </c>
      <c r="C42" s="172">
        <v>5.2289367086613296</v>
      </c>
      <c r="D42" s="172">
        <v>5.5354715716019554</v>
      </c>
      <c r="E42" s="172">
        <v>5.1901287257963959</v>
      </c>
      <c r="F42" s="543">
        <v>4.1305623380925587</v>
      </c>
      <c r="G42" s="543">
        <v>3.0650303151227658</v>
      </c>
      <c r="H42" s="543">
        <v>3.3462783038419364</v>
      </c>
      <c r="I42" s="169"/>
      <c r="J42" s="169"/>
      <c r="K42" s="169"/>
      <c r="L42" s="169"/>
      <c r="M42" s="169"/>
    </row>
    <row r="43" spans="1:13" ht="29" x14ac:dyDescent="0.35">
      <c r="A43" s="175" t="s">
        <v>487</v>
      </c>
      <c r="B43" s="172">
        <v>7.4322870812809061</v>
      </c>
      <c r="C43" s="172">
        <v>7.4544765158044139</v>
      </c>
      <c r="D43" s="172">
        <v>7.5827343114914925</v>
      </c>
      <c r="E43" s="172">
        <v>7.7584672237509782</v>
      </c>
      <c r="F43" s="115">
        <v>6.1559929757948941</v>
      </c>
      <c r="G43" s="115">
        <v>5.1498134786250116</v>
      </c>
      <c r="H43" s="115">
        <v>5.8293308783814322</v>
      </c>
      <c r="I43" s="169"/>
      <c r="J43" s="169"/>
      <c r="K43" s="169"/>
      <c r="L43" s="169"/>
      <c r="M43" s="169"/>
    </row>
    <row r="44" spans="1:13" ht="29" x14ac:dyDescent="0.35">
      <c r="A44" s="175" t="s">
        <v>488</v>
      </c>
      <c r="B44" s="172">
        <v>35.203383941119625</v>
      </c>
      <c r="C44" s="172">
        <v>38.292525167933199</v>
      </c>
      <c r="D44" s="172">
        <v>39.313932560344966</v>
      </c>
      <c r="E44" s="172">
        <v>41.372607815247683</v>
      </c>
      <c r="F44" s="115">
        <v>35.301175221284005</v>
      </c>
      <c r="G44" s="115">
        <v>31.81762863533077</v>
      </c>
      <c r="H44" s="115">
        <v>34.609452381433428</v>
      </c>
      <c r="I44" s="169"/>
      <c r="J44" s="169"/>
      <c r="K44" s="169"/>
      <c r="L44" s="169"/>
      <c r="M44" s="169"/>
    </row>
    <row r="45" spans="1:13" ht="40.5" customHeight="1" x14ac:dyDescent="0.35">
      <c r="A45" s="797" t="s">
        <v>492</v>
      </c>
      <c r="B45" s="797"/>
      <c r="C45" s="797"/>
      <c r="D45" s="797"/>
      <c r="E45" s="797"/>
      <c r="F45" s="797"/>
      <c r="G45" s="797"/>
      <c r="I45" s="169"/>
      <c r="J45" s="169"/>
      <c r="K45" s="169"/>
      <c r="L45" s="169"/>
      <c r="M45" s="169"/>
    </row>
  </sheetData>
  <mergeCells count="4">
    <mergeCell ref="A45:G45"/>
    <mergeCell ref="A5:H5"/>
    <mergeCell ref="A19:H19"/>
    <mergeCell ref="A32:H32"/>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D51A3-F018-4687-8E6D-8B77D3690458}">
  <dimension ref="A1:P40"/>
  <sheetViews>
    <sheetView zoomScale="70" zoomScaleNormal="70" workbookViewId="0">
      <selection activeCell="X11" sqref="X11"/>
    </sheetView>
  </sheetViews>
  <sheetFormatPr defaultColWidth="9.1796875" defaultRowHeight="14.5" x14ac:dyDescent="0.35"/>
  <cols>
    <col min="1" max="1" width="89" style="1" customWidth="1"/>
    <col min="2" max="6" width="9.1796875" style="1"/>
    <col min="7" max="16" width="12.453125" style="1" customWidth="1"/>
    <col min="17" max="16384" width="9.1796875" style="1"/>
  </cols>
  <sheetData>
    <row r="1" spans="1:16" x14ac:dyDescent="0.35">
      <c r="A1" s="1" t="s">
        <v>493</v>
      </c>
    </row>
    <row r="2" spans="1:16" x14ac:dyDescent="0.35">
      <c r="A2" s="1" t="s">
        <v>494</v>
      </c>
    </row>
    <row r="3" spans="1:16" ht="15" thickBot="1" x14ac:dyDescent="0.4"/>
    <row r="4" spans="1:16" ht="66" customHeight="1" thickBot="1" x14ac:dyDescent="0.4">
      <c r="A4" s="790" t="s">
        <v>495</v>
      </c>
      <c r="B4" s="804"/>
      <c r="C4" s="804"/>
      <c r="D4" s="804"/>
      <c r="E4" s="804"/>
      <c r="F4" s="804"/>
      <c r="G4" s="805"/>
      <c r="H4" s="544"/>
      <c r="I4" s="544"/>
      <c r="J4" s="544"/>
      <c r="K4" s="544"/>
      <c r="L4" s="544"/>
      <c r="M4" s="544"/>
      <c r="N4" s="544"/>
      <c r="O4" s="544"/>
      <c r="P4" s="544"/>
    </row>
    <row r="5" spans="1:16" ht="15" thickBot="1" x14ac:dyDescent="0.4">
      <c r="A5" s="179" t="s">
        <v>496</v>
      </c>
      <c r="B5" s="407">
        <v>2010</v>
      </c>
      <c r="C5" s="408">
        <v>2011</v>
      </c>
      <c r="D5" s="408">
        <v>2012</v>
      </c>
      <c r="E5" s="408">
        <v>2013</v>
      </c>
      <c r="F5" s="408">
        <v>2014</v>
      </c>
      <c r="G5" s="180">
        <v>2015</v>
      </c>
      <c r="H5" s="180">
        <v>2016</v>
      </c>
      <c r="I5" s="180">
        <v>2017</v>
      </c>
      <c r="J5" s="180">
        <v>2018</v>
      </c>
      <c r="K5" s="180">
        <v>2019</v>
      </c>
      <c r="L5" s="180">
        <v>2020</v>
      </c>
      <c r="M5" s="180">
        <v>2021</v>
      </c>
      <c r="N5" s="180">
        <v>2022</v>
      </c>
      <c r="O5" s="180">
        <v>2023</v>
      </c>
      <c r="P5" s="180">
        <v>2024</v>
      </c>
    </row>
    <row r="6" spans="1:16" x14ac:dyDescent="0.35">
      <c r="A6" s="181" t="s">
        <v>497</v>
      </c>
      <c r="B6" s="409">
        <v>887669.02636491996</v>
      </c>
      <c r="C6" s="410">
        <v>968706.28559927386</v>
      </c>
      <c r="D6" s="410">
        <v>1013184.7221747607</v>
      </c>
      <c r="E6" s="410">
        <v>864536.40929308813</v>
      </c>
      <c r="F6" s="410">
        <v>718090.92361351592</v>
      </c>
      <c r="G6" s="182">
        <v>668940.36130994209</v>
      </c>
      <c r="H6" s="182">
        <v>617339.56610149902</v>
      </c>
      <c r="I6" s="182">
        <v>646084.27594994986</v>
      </c>
      <c r="J6" s="182">
        <v>672189.34493963176</v>
      </c>
      <c r="K6" s="182">
        <v>657878.24276848417</v>
      </c>
      <c r="L6" s="182">
        <v>637698.19589735568</v>
      </c>
      <c r="M6" s="182">
        <v>1021785.2123733374</v>
      </c>
      <c r="N6" s="182">
        <v>2428129.6754653286</v>
      </c>
      <c r="O6" s="182">
        <v>1541653.3030849071</v>
      </c>
      <c r="P6" s="182">
        <v>1118371.0804248904</v>
      </c>
    </row>
    <row r="7" spans="1:16" ht="29" x14ac:dyDescent="0.35">
      <c r="A7" s="183" t="s">
        <v>498</v>
      </c>
      <c r="B7" s="411">
        <v>375812.45289979241</v>
      </c>
      <c r="C7" s="412">
        <v>373892.13510999118</v>
      </c>
      <c r="D7" s="412">
        <v>366732.65328479127</v>
      </c>
      <c r="E7" s="412">
        <v>321319.29241911159</v>
      </c>
      <c r="F7" s="412">
        <v>257983.59699106097</v>
      </c>
      <c r="G7" s="184">
        <v>262541.63028548105</v>
      </c>
      <c r="H7" s="184">
        <v>281169.75085027103</v>
      </c>
      <c r="I7" s="184">
        <v>303786.00463086303</v>
      </c>
      <c r="J7" s="184">
        <v>281247.78179729136</v>
      </c>
      <c r="K7" s="184">
        <v>281875.18025843159</v>
      </c>
      <c r="L7" s="184">
        <v>303946.19092526572</v>
      </c>
      <c r="M7" s="184">
        <v>343504.61591622565</v>
      </c>
      <c r="N7" s="184">
        <v>352079.01629240962</v>
      </c>
      <c r="O7" s="184">
        <v>292228.67791704461</v>
      </c>
      <c r="P7" s="184">
        <v>272021.48439499998</v>
      </c>
    </row>
    <row r="8" spans="1:16" ht="29" x14ac:dyDescent="0.35">
      <c r="A8" s="545" t="s">
        <v>499</v>
      </c>
      <c r="B8" s="413">
        <v>6806.0206688514818</v>
      </c>
      <c r="C8" s="414">
        <v>7497.7859555135174</v>
      </c>
      <c r="D8" s="414">
        <v>7172.7794543205082</v>
      </c>
      <c r="E8" s="414">
        <v>6433.8350614883584</v>
      </c>
      <c r="F8" s="414">
        <v>5519.6258921180006</v>
      </c>
      <c r="G8" s="185">
        <v>4890.1326511300003</v>
      </c>
      <c r="H8" s="185">
        <v>5624.890311000001</v>
      </c>
      <c r="I8" s="185">
        <v>5594.2149109999991</v>
      </c>
      <c r="J8" s="185">
        <v>5214.8598940000002</v>
      </c>
      <c r="K8" s="185">
        <v>5213.5219999999999</v>
      </c>
      <c r="L8" s="185">
        <v>5265.8894839999994</v>
      </c>
      <c r="M8" s="185">
        <v>5001.3582050000005</v>
      </c>
      <c r="N8" s="185">
        <v>5457.2186869999996</v>
      </c>
      <c r="O8" s="185">
        <v>5163.0533110000006</v>
      </c>
      <c r="P8" s="185">
        <v>3906.1772299999993</v>
      </c>
    </row>
    <row r="9" spans="1:16" ht="33" x14ac:dyDescent="0.35">
      <c r="A9" s="545" t="s">
        <v>500</v>
      </c>
      <c r="B9" s="413">
        <v>356370.48289179947</v>
      </c>
      <c r="C9" s="414">
        <v>352664.27785344509</v>
      </c>
      <c r="D9" s="414">
        <v>344681.55851934676</v>
      </c>
      <c r="E9" s="414">
        <v>301244.78598650999</v>
      </c>
      <c r="F9" s="414">
        <v>241331.43097387199</v>
      </c>
      <c r="G9" s="185">
        <v>246016.31378214402</v>
      </c>
      <c r="H9" s="185">
        <v>265611.16112727101</v>
      </c>
      <c r="I9" s="185">
        <v>287355.49277386302</v>
      </c>
      <c r="J9" s="185">
        <v>266458.04278929136</v>
      </c>
      <c r="K9" s="185">
        <v>266987.88425843162</v>
      </c>
      <c r="L9" s="185">
        <v>288285.81082526571</v>
      </c>
      <c r="M9" s="185">
        <v>327193.63779522566</v>
      </c>
      <c r="N9" s="185">
        <v>335574.90156640962</v>
      </c>
      <c r="O9" s="185">
        <v>277097.88264789706</v>
      </c>
      <c r="P9" s="185">
        <v>255470.76401999997</v>
      </c>
    </row>
    <row r="10" spans="1:16" ht="33" x14ac:dyDescent="0.35">
      <c r="A10" s="545" t="s">
        <v>501</v>
      </c>
      <c r="B10" s="415">
        <v>12635.949339141427</v>
      </c>
      <c r="C10" s="416">
        <v>13730.071301032551</v>
      </c>
      <c r="D10" s="416">
        <v>14878.315311124021</v>
      </c>
      <c r="E10" s="416">
        <v>13640.671371113231</v>
      </c>
      <c r="F10" s="416">
        <v>11132.540125071002</v>
      </c>
      <c r="G10" s="186">
        <v>11635.183852207001</v>
      </c>
      <c r="H10" s="186">
        <v>9933.6994119999981</v>
      </c>
      <c r="I10" s="186">
        <v>10836.296946</v>
      </c>
      <c r="J10" s="186">
        <v>9574.8791139999994</v>
      </c>
      <c r="K10" s="186">
        <v>9673.7739999999994</v>
      </c>
      <c r="L10" s="186">
        <v>10394.490616000001</v>
      </c>
      <c r="M10" s="186">
        <v>11309.619916000001</v>
      </c>
      <c r="N10" s="186">
        <v>11047.896039000001</v>
      </c>
      <c r="O10" s="186">
        <v>9968.7419581475515</v>
      </c>
      <c r="P10" s="186">
        <v>12645.543145</v>
      </c>
    </row>
    <row r="11" spans="1:16" ht="29" x14ac:dyDescent="0.35">
      <c r="A11" s="183" t="s">
        <v>502</v>
      </c>
      <c r="B11" s="417">
        <v>511856.57346512761</v>
      </c>
      <c r="C11" s="418">
        <v>594814.15048928256</v>
      </c>
      <c r="D11" s="418">
        <v>646452.06888996949</v>
      </c>
      <c r="E11" s="418">
        <v>543217.11687397654</v>
      </c>
      <c r="F11" s="418">
        <v>460107.32662245492</v>
      </c>
      <c r="G11" s="187">
        <v>406398.73102446098</v>
      </c>
      <c r="H11" s="187">
        <v>336169.81525122799</v>
      </c>
      <c r="I11" s="187">
        <v>342298.27131908684</v>
      </c>
      <c r="J11" s="187">
        <v>390941.5631423404</v>
      </c>
      <c r="K11" s="187">
        <v>376003.06251005264</v>
      </c>
      <c r="L11" s="187">
        <v>333752.00497208996</v>
      </c>
      <c r="M11" s="187">
        <v>678280.59645711177</v>
      </c>
      <c r="N11" s="187">
        <v>2076050.6591729189</v>
      </c>
      <c r="O11" s="187">
        <v>1249424.6251678625</v>
      </c>
      <c r="P11" s="187">
        <v>846349.59602989047</v>
      </c>
    </row>
    <row r="12" spans="1:16" ht="33" x14ac:dyDescent="0.35">
      <c r="A12" s="545" t="s">
        <v>503</v>
      </c>
      <c r="B12" s="413">
        <v>51981.445766542856</v>
      </c>
      <c r="C12" s="414">
        <v>57154.300169741065</v>
      </c>
      <c r="D12" s="414">
        <v>62631.26495825858</v>
      </c>
      <c r="E12" s="414">
        <v>59838.80726749824</v>
      </c>
      <c r="F12" s="414">
        <v>47982.444270218999</v>
      </c>
      <c r="G12" s="185">
        <v>46462.261787824995</v>
      </c>
      <c r="H12" s="185">
        <v>55500.982637458997</v>
      </c>
      <c r="I12" s="185">
        <v>55082.535480275386</v>
      </c>
      <c r="J12" s="185">
        <v>59195.205281332557</v>
      </c>
      <c r="K12" s="185">
        <v>56476.026400175309</v>
      </c>
      <c r="L12" s="185">
        <v>55150.908847831408</v>
      </c>
      <c r="M12" s="185">
        <v>59382.298018185473</v>
      </c>
      <c r="N12" s="185">
        <v>102371.60295351909</v>
      </c>
      <c r="O12" s="185">
        <v>150256.1057631041</v>
      </c>
      <c r="P12" s="185">
        <v>21137.83296877455</v>
      </c>
    </row>
    <row r="13" spans="1:16" ht="33.5" thickBot="1" x14ac:dyDescent="0.4">
      <c r="A13" s="546" t="s">
        <v>504</v>
      </c>
      <c r="B13" s="419">
        <v>50742.496315517041</v>
      </c>
      <c r="C13" s="420">
        <v>75573.853961648914</v>
      </c>
      <c r="D13" s="420">
        <v>83593.646490471438</v>
      </c>
      <c r="E13" s="420">
        <v>73865.380741805478</v>
      </c>
      <c r="F13" s="420">
        <v>60306.661903903994</v>
      </c>
      <c r="G13" s="188">
        <v>55408.199913944998</v>
      </c>
      <c r="H13" s="188">
        <v>42429.132701296992</v>
      </c>
      <c r="I13" s="188">
        <v>39882.79012084593</v>
      </c>
      <c r="J13" s="188">
        <v>39716.76413452116</v>
      </c>
      <c r="K13" s="188">
        <v>47009.352486478892</v>
      </c>
      <c r="L13" s="188">
        <v>41540.092933385771</v>
      </c>
      <c r="M13" s="188">
        <v>48828.127123939827</v>
      </c>
      <c r="N13" s="188">
        <v>103760.30963875497</v>
      </c>
      <c r="O13" s="188">
        <v>121336.01166684226</v>
      </c>
      <c r="P13" s="188">
        <v>79434.37904872428</v>
      </c>
    </row>
    <row r="15" spans="1:16" ht="15" thickBot="1" x14ac:dyDescent="0.4"/>
    <row r="16" spans="1:16" ht="45.75" customHeight="1" thickBot="1" x14ac:dyDescent="0.4">
      <c r="A16" s="790" t="s">
        <v>505</v>
      </c>
      <c r="B16" s="804"/>
      <c r="C16" s="804"/>
      <c r="D16" s="804"/>
      <c r="E16" s="804"/>
      <c r="F16" s="804"/>
      <c r="G16" s="805"/>
      <c r="H16" s="544"/>
      <c r="I16" s="544"/>
      <c r="J16" s="544"/>
      <c r="K16" s="544"/>
      <c r="L16" s="544"/>
      <c r="M16" s="544"/>
      <c r="N16" s="544"/>
      <c r="O16" s="544"/>
      <c r="P16" s="544"/>
    </row>
    <row r="17" spans="1:16" ht="15" thickBot="1" x14ac:dyDescent="0.4">
      <c r="A17" s="179" t="s">
        <v>496</v>
      </c>
      <c r="B17" s="407">
        <v>2010</v>
      </c>
      <c r="C17" s="408">
        <v>2011</v>
      </c>
      <c r="D17" s="408">
        <v>2012</v>
      </c>
      <c r="E17" s="408">
        <v>2013</v>
      </c>
      <c r="F17" s="408">
        <v>2014</v>
      </c>
      <c r="G17" s="180">
        <v>2015</v>
      </c>
      <c r="H17" s="180">
        <v>2016</v>
      </c>
      <c r="I17" s="180">
        <v>2017</v>
      </c>
      <c r="J17" s="180">
        <v>2018</v>
      </c>
      <c r="K17" s="180">
        <v>2019</v>
      </c>
      <c r="L17" s="180">
        <v>2020</v>
      </c>
      <c r="M17" s="180">
        <v>2021</v>
      </c>
      <c r="N17" s="180">
        <v>2022</v>
      </c>
      <c r="O17" s="180">
        <v>2023</v>
      </c>
      <c r="P17" s="180">
        <v>2024</v>
      </c>
    </row>
    <row r="18" spans="1:16" x14ac:dyDescent="0.35">
      <c r="A18" s="181" t="s">
        <v>497</v>
      </c>
      <c r="B18" s="409">
        <v>432224.2106184024</v>
      </c>
      <c r="C18" s="410">
        <v>429486.75184806267</v>
      </c>
      <c r="D18" s="410">
        <v>411407.76789517386</v>
      </c>
      <c r="E18" s="410">
        <v>361611.57613387</v>
      </c>
      <c r="F18" s="410">
        <v>292720.87588066899</v>
      </c>
      <c r="G18" s="182">
        <v>298412.37235536001</v>
      </c>
      <c r="H18" s="182">
        <v>330013.47730000003</v>
      </c>
      <c r="I18" s="182">
        <v>348119.47309000004</v>
      </c>
      <c r="J18" s="182">
        <v>321180.13830599998</v>
      </c>
      <c r="K18" s="182">
        <v>311809.56299999997</v>
      </c>
      <c r="L18" s="182">
        <v>329922.30547800002</v>
      </c>
      <c r="M18" s="182">
        <v>366073.88768799999</v>
      </c>
      <c r="N18" s="182">
        <v>392084.83703999995</v>
      </c>
      <c r="O18" s="182">
        <v>319133.90549299994</v>
      </c>
      <c r="P18" s="182">
        <v>225951.00702199998</v>
      </c>
    </row>
    <row r="19" spans="1:16" ht="29" x14ac:dyDescent="0.35">
      <c r="A19" s="183" t="s">
        <v>498</v>
      </c>
      <c r="B19" s="411">
        <v>355932.2106184024</v>
      </c>
      <c r="C19" s="412">
        <v>372524.76395183121</v>
      </c>
      <c r="D19" s="412">
        <v>360750.02923065127</v>
      </c>
      <c r="E19" s="412">
        <v>313787.81614055159</v>
      </c>
      <c r="F19" s="412">
        <v>250840.85193612598</v>
      </c>
      <c r="G19" s="184">
        <v>258340.69290582603</v>
      </c>
      <c r="H19" s="184">
        <v>281168.63780900004</v>
      </c>
      <c r="I19" s="184">
        <v>303785.86133500002</v>
      </c>
      <c r="J19" s="184">
        <v>281049.05131399998</v>
      </c>
      <c r="K19" s="184">
        <v>281283.06199999998</v>
      </c>
      <c r="L19" s="184">
        <v>303373.40087000001</v>
      </c>
      <c r="M19" s="184">
        <v>342854.62066000002</v>
      </c>
      <c r="N19" s="184">
        <v>352020.64685699996</v>
      </c>
      <c r="O19" s="184">
        <v>292180.90329299995</v>
      </c>
      <c r="P19" s="184">
        <v>272021.48439499998</v>
      </c>
    </row>
    <row r="20" spans="1:16" ht="29" x14ac:dyDescent="0.35">
      <c r="A20" s="545" t="s">
        <v>499</v>
      </c>
      <c r="B20" s="413">
        <v>6806.0206688514818</v>
      </c>
      <c r="C20" s="414">
        <v>7497.7859555135174</v>
      </c>
      <c r="D20" s="414">
        <v>7172.7794543205082</v>
      </c>
      <c r="E20" s="414">
        <v>6433.8350614883584</v>
      </c>
      <c r="F20" s="414">
        <v>5519.6258921180006</v>
      </c>
      <c r="G20" s="185">
        <v>4890.1326511300003</v>
      </c>
      <c r="H20" s="185">
        <v>5624.890311000001</v>
      </c>
      <c r="I20" s="185">
        <v>5594.2149109999991</v>
      </c>
      <c r="J20" s="185">
        <v>5214.8598940000002</v>
      </c>
      <c r="K20" s="185">
        <v>5213.5219999999999</v>
      </c>
      <c r="L20" s="185">
        <v>5265.8894839999994</v>
      </c>
      <c r="M20" s="185">
        <v>5001.3582050000005</v>
      </c>
      <c r="N20" s="185">
        <v>5456.2186869999996</v>
      </c>
      <c r="O20" s="185">
        <v>5162.0533110000006</v>
      </c>
      <c r="P20" s="185">
        <v>3905.1772299999993</v>
      </c>
    </row>
    <row r="21" spans="1:16" ht="33" x14ac:dyDescent="0.35">
      <c r="A21" s="545" t="s">
        <v>500</v>
      </c>
      <c r="B21" s="413">
        <v>336644.62677528948</v>
      </c>
      <c r="C21" s="414">
        <v>351297.9197413951</v>
      </c>
      <c r="D21" s="414">
        <v>338712.62996276678</v>
      </c>
      <c r="E21" s="414">
        <v>293729.97936217999</v>
      </c>
      <c r="F21" s="414">
        <v>234280.08060411198</v>
      </c>
      <c r="G21" s="185">
        <v>241808.27545869802</v>
      </c>
      <c r="H21" s="185">
        <v>265610.04808600002</v>
      </c>
      <c r="I21" s="185">
        <v>287355.34947800002</v>
      </c>
      <c r="J21" s="185">
        <v>266259.31230599998</v>
      </c>
      <c r="K21" s="185">
        <v>266395.766</v>
      </c>
      <c r="L21" s="185">
        <v>287713.02077</v>
      </c>
      <c r="M21" s="185">
        <v>326543.64253900002</v>
      </c>
      <c r="N21" s="185">
        <v>335516.53213099996</v>
      </c>
      <c r="O21" s="185">
        <v>277050.10802199994</v>
      </c>
      <c r="P21" s="185">
        <v>255470.76401999997</v>
      </c>
    </row>
    <row r="22" spans="1:16" ht="33" x14ac:dyDescent="0.35">
      <c r="A22" s="545" t="s">
        <v>501</v>
      </c>
      <c r="B22" s="415">
        <v>12481.563174261428</v>
      </c>
      <c r="C22" s="416">
        <v>13729.058254922551</v>
      </c>
      <c r="D22" s="416">
        <v>14864.619813564021</v>
      </c>
      <c r="E22" s="416">
        <v>13624.001716883231</v>
      </c>
      <c r="F22" s="416">
        <v>11041.145439896001</v>
      </c>
      <c r="G22" s="186">
        <v>11642.284795998001</v>
      </c>
      <c r="H22" s="186">
        <v>9933.6994119999981</v>
      </c>
      <c r="I22" s="186">
        <v>10836.296946</v>
      </c>
      <c r="J22" s="186">
        <v>9574.8791139999994</v>
      </c>
      <c r="K22" s="186">
        <v>9673.7739999999994</v>
      </c>
      <c r="L22" s="186">
        <v>10394.490616000001</v>
      </c>
      <c r="M22" s="186">
        <v>11309.619916000001</v>
      </c>
      <c r="N22" s="186">
        <v>11047.896039000001</v>
      </c>
      <c r="O22" s="186">
        <v>9968.7419600000012</v>
      </c>
      <c r="P22" s="186">
        <v>12645.543145</v>
      </c>
    </row>
    <row r="23" spans="1:16" ht="29" x14ac:dyDescent="0.35">
      <c r="A23" s="183" t="s">
        <v>502</v>
      </c>
      <c r="B23" s="417">
        <v>76292</v>
      </c>
      <c r="C23" s="418">
        <v>56961.987896231476</v>
      </c>
      <c r="D23" s="418">
        <v>50657.738664522614</v>
      </c>
      <c r="E23" s="418">
        <v>47823.759993318432</v>
      </c>
      <c r="F23" s="418">
        <v>41880.023944543005</v>
      </c>
      <c r="G23" s="187">
        <v>40071.679449533993</v>
      </c>
      <c r="H23" s="187">
        <v>48844.839490999999</v>
      </c>
      <c r="I23" s="187">
        <v>44333.611755000005</v>
      </c>
      <c r="J23" s="187">
        <v>40131.086992000004</v>
      </c>
      <c r="K23" s="187">
        <v>30526.501</v>
      </c>
      <c r="L23" s="187">
        <v>26548.904608000001</v>
      </c>
      <c r="M23" s="187">
        <v>23219.267028000002</v>
      </c>
      <c r="N23" s="187">
        <v>40064.190182999999</v>
      </c>
      <c r="O23" s="187">
        <v>26953.002199999995</v>
      </c>
      <c r="P23" s="187">
        <v>-46070.477373000002</v>
      </c>
    </row>
    <row r="24" spans="1:16" ht="33" x14ac:dyDescent="0.35">
      <c r="A24" s="545" t="s">
        <v>503</v>
      </c>
      <c r="B24" s="413">
        <v>48674</v>
      </c>
      <c r="C24" s="414">
        <v>49462.634617862495</v>
      </c>
      <c r="D24" s="414">
        <v>50215.855720844935</v>
      </c>
      <c r="E24" s="414">
        <v>47435.726789377499</v>
      </c>
      <c r="F24" s="414">
        <v>41477.108715906004</v>
      </c>
      <c r="G24" s="185">
        <v>39849.846232743992</v>
      </c>
      <c r="H24" s="185">
        <v>48385.456767999996</v>
      </c>
      <c r="I24" s="185">
        <v>44115.605834000002</v>
      </c>
      <c r="J24" s="185">
        <v>39109.840883000004</v>
      </c>
      <c r="K24" s="185">
        <v>29544.760999999999</v>
      </c>
      <c r="L24" s="185">
        <v>26318.349764999999</v>
      </c>
      <c r="M24" s="185">
        <v>22995.921559000002</v>
      </c>
      <c r="N24" s="185">
        <v>39494.016702000001</v>
      </c>
      <c r="O24" s="185">
        <v>26897.663461999997</v>
      </c>
      <c r="P24" s="185">
        <v>-43670.866806999999</v>
      </c>
    </row>
    <row r="25" spans="1:16" ht="33.5" thickBot="1" x14ac:dyDescent="0.4">
      <c r="A25" s="546" t="s">
        <v>504</v>
      </c>
      <c r="B25" s="419">
        <v>27618</v>
      </c>
      <c r="C25" s="420">
        <v>7499.3532783689798</v>
      </c>
      <c r="D25" s="420">
        <v>441.88294367767605</v>
      </c>
      <c r="E25" s="420">
        <v>388.03320394093498</v>
      </c>
      <c r="F25" s="420">
        <v>402.91522863700004</v>
      </c>
      <c r="G25" s="188">
        <v>221.83321678999999</v>
      </c>
      <c r="H25" s="188">
        <v>459.38272299999994</v>
      </c>
      <c r="I25" s="188">
        <v>218.005921</v>
      </c>
      <c r="J25" s="188">
        <v>1021.246109</v>
      </c>
      <c r="K25" s="188">
        <v>981.74</v>
      </c>
      <c r="L25" s="188">
        <v>230.55484300000001</v>
      </c>
      <c r="M25" s="188">
        <v>223.34546900000001</v>
      </c>
      <c r="N25" s="188">
        <v>570.17348099999992</v>
      </c>
      <c r="O25" s="188">
        <v>55.338737999999999</v>
      </c>
      <c r="P25" s="188">
        <v>-2399.6105660000003</v>
      </c>
    </row>
    <row r="26" spans="1:16" ht="15" thickBot="1" x14ac:dyDescent="0.4"/>
    <row r="27" spans="1:16" ht="40.5" customHeight="1" thickBot="1" x14ac:dyDescent="0.4">
      <c r="A27" s="790" t="s">
        <v>935</v>
      </c>
      <c r="B27" s="804"/>
      <c r="C27" s="804"/>
      <c r="D27" s="804"/>
      <c r="E27" s="804"/>
      <c r="F27" s="804"/>
      <c r="G27" s="805"/>
      <c r="H27" s="544"/>
      <c r="I27" s="544"/>
      <c r="J27" s="544"/>
      <c r="K27" s="544"/>
      <c r="L27" s="544"/>
      <c r="M27" s="544"/>
      <c r="N27" s="544"/>
      <c r="O27" s="544"/>
      <c r="P27" s="544"/>
    </row>
    <row r="28" spans="1:16" ht="33" customHeight="1" thickBot="1" x14ac:dyDescent="0.4">
      <c r="A28" s="190" t="s">
        <v>344</v>
      </c>
      <c r="B28" s="407">
        <v>2010</v>
      </c>
      <c r="C28" s="408">
        <v>2011</v>
      </c>
      <c r="D28" s="408">
        <v>2012</v>
      </c>
      <c r="E28" s="408">
        <v>2013</v>
      </c>
      <c r="F28" s="408">
        <v>2014</v>
      </c>
      <c r="G28" s="180">
        <v>2015</v>
      </c>
      <c r="H28" s="180">
        <v>2016</v>
      </c>
      <c r="I28" s="180">
        <v>2017</v>
      </c>
      <c r="J28" s="180">
        <v>2018</v>
      </c>
      <c r="K28" s="180">
        <v>2019</v>
      </c>
      <c r="L28" s="180">
        <v>2020</v>
      </c>
      <c r="M28" s="180">
        <v>2021</v>
      </c>
      <c r="N28" s="180">
        <v>2022</v>
      </c>
      <c r="O28" s="180">
        <v>2023</v>
      </c>
      <c r="P28" s="180">
        <v>2024</v>
      </c>
    </row>
    <row r="29" spans="1:16" x14ac:dyDescent="0.35">
      <c r="A29" s="181" t="s">
        <v>506</v>
      </c>
      <c r="B29" s="409">
        <v>455444.81574651762</v>
      </c>
      <c r="C29" s="410">
        <v>539219.53375121113</v>
      </c>
      <c r="D29" s="410">
        <v>601776.95427958679</v>
      </c>
      <c r="E29" s="410">
        <v>502924.83315921813</v>
      </c>
      <c r="F29" s="410">
        <v>425370.04773284693</v>
      </c>
      <c r="G29" s="182">
        <v>370527.98895458202</v>
      </c>
      <c r="H29" s="182">
        <v>287326.08880149899</v>
      </c>
      <c r="I29" s="182">
        <v>297964.80285994982</v>
      </c>
      <c r="J29" s="182">
        <v>351009.20663363178</v>
      </c>
      <c r="K29" s="182">
        <v>346068.67976848426</v>
      </c>
      <c r="L29" s="182">
        <v>307775.89041935565</v>
      </c>
      <c r="M29" s="182">
        <v>655711.32468533737</v>
      </c>
      <c r="N29" s="182">
        <v>2036044.8384253287</v>
      </c>
      <c r="O29" s="182">
        <v>1222519.3975919073</v>
      </c>
      <c r="P29" s="182">
        <v>892420.07340289047</v>
      </c>
    </row>
    <row r="30" spans="1:16" ht="29" x14ac:dyDescent="0.35">
      <c r="A30" s="191" t="s">
        <v>498</v>
      </c>
      <c r="B30" s="411">
        <v>19880.242281390005</v>
      </c>
      <c r="C30" s="412">
        <v>1367.3711581599998</v>
      </c>
      <c r="D30" s="412">
        <v>5982.6240541400002</v>
      </c>
      <c r="E30" s="412">
        <v>7531.4762785599987</v>
      </c>
      <c r="F30" s="184">
        <v>7142.7450549349996</v>
      </c>
      <c r="G30" s="184">
        <v>4200.9373796549999</v>
      </c>
      <c r="H30" s="184">
        <v>1.1130412709999999</v>
      </c>
      <c r="I30" s="184">
        <v>0.143295863</v>
      </c>
      <c r="J30" s="184">
        <v>198.73048329135227</v>
      </c>
      <c r="K30" s="184">
        <v>592.11825843162967</v>
      </c>
      <c r="L30" s="184">
        <v>572.79005526569881</v>
      </c>
      <c r="M30" s="184">
        <v>649.99525622562464</v>
      </c>
      <c r="N30" s="184">
        <v>58.36943540967485</v>
      </c>
      <c r="O30" s="184">
        <v>47.774624044659831</v>
      </c>
      <c r="P30" s="184">
        <v>0</v>
      </c>
    </row>
    <row r="31" spans="1:16" ht="29" x14ac:dyDescent="0.35">
      <c r="A31" s="192" t="s">
        <v>507</v>
      </c>
      <c r="B31" s="411"/>
      <c r="C31" s="412"/>
      <c r="D31" s="412"/>
      <c r="E31" s="412"/>
      <c r="F31" s="184"/>
      <c r="G31" s="184"/>
      <c r="H31" s="185">
        <v>0</v>
      </c>
      <c r="I31" s="185">
        <v>0</v>
      </c>
      <c r="J31" s="185">
        <v>0</v>
      </c>
      <c r="K31" s="185">
        <v>0</v>
      </c>
      <c r="L31" s="185">
        <v>0</v>
      </c>
      <c r="M31" s="185">
        <v>0</v>
      </c>
      <c r="N31" s="185">
        <v>1</v>
      </c>
      <c r="O31" s="185">
        <v>1</v>
      </c>
      <c r="P31" s="185">
        <v>1</v>
      </c>
    </row>
    <row r="32" spans="1:16" ht="33" x14ac:dyDescent="0.35">
      <c r="A32" s="545" t="s">
        <v>500</v>
      </c>
      <c r="B32" s="413">
        <v>19725.856116510004</v>
      </c>
      <c r="C32" s="414">
        <v>1366.3581120499998</v>
      </c>
      <c r="D32" s="414">
        <v>5968.9285565800001</v>
      </c>
      <c r="E32" s="414">
        <v>7514.8066243299991</v>
      </c>
      <c r="F32" s="185">
        <v>7051.3503697599999</v>
      </c>
      <c r="G32" s="185">
        <v>4208.0383234459996</v>
      </c>
      <c r="H32" s="185">
        <v>1.1130412709999999</v>
      </c>
      <c r="I32" s="185">
        <v>0.143295863</v>
      </c>
      <c r="J32" s="185">
        <v>198.73048329135227</v>
      </c>
      <c r="K32" s="185">
        <v>592.11825843162967</v>
      </c>
      <c r="L32" s="185">
        <v>572.79005526569881</v>
      </c>
      <c r="M32" s="185">
        <v>649.99525622562464</v>
      </c>
      <c r="N32" s="185">
        <v>58.36943540967485</v>
      </c>
      <c r="O32" s="185">
        <v>47.774625897109729</v>
      </c>
      <c r="P32" s="185">
        <v>0</v>
      </c>
    </row>
    <row r="33" spans="1:16" ht="33" x14ac:dyDescent="0.35">
      <c r="A33" s="545" t="s">
        <v>501</v>
      </c>
      <c r="B33" s="413">
        <v>154.38616488</v>
      </c>
      <c r="C33" s="414">
        <v>1.0130461099999999</v>
      </c>
      <c r="D33" s="414">
        <v>13.69549756</v>
      </c>
      <c r="E33" s="414">
        <v>16.669654229999999</v>
      </c>
      <c r="F33" s="185">
        <v>91.394685175000006</v>
      </c>
      <c r="G33" s="185">
        <v>-7.1009437909999997</v>
      </c>
      <c r="H33" s="185">
        <v>0</v>
      </c>
      <c r="I33" s="185">
        <v>0</v>
      </c>
      <c r="J33" s="185">
        <v>0</v>
      </c>
      <c r="K33" s="185">
        <v>0</v>
      </c>
      <c r="L33" s="185">
        <v>0</v>
      </c>
      <c r="M33" s="185">
        <v>0</v>
      </c>
      <c r="N33" s="185">
        <v>2.5803359449128E-19</v>
      </c>
      <c r="O33" s="185">
        <v>-1.8524498983449878E-6</v>
      </c>
      <c r="P33" s="185">
        <v>0</v>
      </c>
    </row>
    <row r="34" spans="1:16" ht="29" x14ac:dyDescent="0.35">
      <c r="A34" s="191" t="s">
        <v>502</v>
      </c>
      <c r="B34" s="417">
        <v>435564.57346512761</v>
      </c>
      <c r="C34" s="418">
        <v>537852.16259305109</v>
      </c>
      <c r="D34" s="418">
        <v>595794.33022544684</v>
      </c>
      <c r="E34" s="418">
        <v>495393.35688065813</v>
      </c>
      <c r="F34" s="187">
        <v>418227.30267791194</v>
      </c>
      <c r="G34" s="187">
        <v>366327.051574927</v>
      </c>
      <c r="H34" s="187">
        <v>287324.975760228</v>
      </c>
      <c r="I34" s="187">
        <v>297964.65956408682</v>
      </c>
      <c r="J34" s="187">
        <v>350810.4761503404</v>
      </c>
      <c r="K34" s="187">
        <v>345476.56151005265</v>
      </c>
      <c r="L34" s="187">
        <v>307203.10036408994</v>
      </c>
      <c r="M34" s="187">
        <v>655061.32942911179</v>
      </c>
      <c r="N34" s="187">
        <v>2035986.4689899189</v>
      </c>
      <c r="O34" s="187">
        <v>1222471.6229678625</v>
      </c>
      <c r="P34" s="187">
        <v>892420.07340289047</v>
      </c>
    </row>
    <row r="35" spans="1:16" ht="33" x14ac:dyDescent="0.35">
      <c r="A35" s="547" t="s">
        <v>508</v>
      </c>
      <c r="B35" s="415">
        <v>3307.4457665428536</v>
      </c>
      <c r="C35" s="416">
        <v>7691.665551878571</v>
      </c>
      <c r="D35" s="416">
        <v>12415.409237413645</v>
      </c>
      <c r="E35" s="416">
        <v>12403.080478120739</v>
      </c>
      <c r="F35" s="186">
        <v>6505.3355543129983</v>
      </c>
      <c r="G35" s="186">
        <v>6612.415555081001</v>
      </c>
      <c r="H35" s="186">
        <v>7115.5258694589993</v>
      </c>
      <c r="I35" s="186">
        <v>10966.929646275385</v>
      </c>
      <c r="J35" s="186">
        <v>20085.364398332553</v>
      </c>
      <c r="K35" s="186">
        <v>26931.265400175307</v>
      </c>
      <c r="L35" s="186">
        <v>28832.559082831405</v>
      </c>
      <c r="M35" s="186">
        <v>36386.376459185471</v>
      </c>
      <c r="N35" s="186">
        <v>62877.586251519089</v>
      </c>
      <c r="O35" s="186">
        <v>123358.44230110412</v>
      </c>
      <c r="P35" s="186">
        <v>64808.699775774548</v>
      </c>
    </row>
    <row r="36" spans="1:16" ht="33" x14ac:dyDescent="0.35">
      <c r="A36" s="547" t="s">
        <v>509</v>
      </c>
      <c r="B36" s="413">
        <v>23124.496315517044</v>
      </c>
      <c r="C36" s="414">
        <v>68074.500683279941</v>
      </c>
      <c r="D36" s="414">
        <v>83151.763546793765</v>
      </c>
      <c r="E36" s="414">
        <v>73477.347537864538</v>
      </c>
      <c r="F36" s="185">
        <v>59903.746675266993</v>
      </c>
      <c r="G36" s="185">
        <v>55186.366697154997</v>
      </c>
      <c r="H36" s="185">
        <v>41969.74997829699</v>
      </c>
      <c r="I36" s="185">
        <v>39664.784199845926</v>
      </c>
      <c r="J36" s="185">
        <v>38695.51802552116</v>
      </c>
      <c r="K36" s="185">
        <v>46027.612486478894</v>
      </c>
      <c r="L36" s="185">
        <v>41309.538090385773</v>
      </c>
      <c r="M36" s="185">
        <v>48604.781654939827</v>
      </c>
      <c r="N36" s="185">
        <v>103190.13615775497</v>
      </c>
      <c r="O36" s="185">
        <v>121280.67292884225</v>
      </c>
      <c r="P36" s="185">
        <v>81833.989614724283</v>
      </c>
    </row>
    <row r="37" spans="1:16" ht="33" x14ac:dyDescent="0.35">
      <c r="A37" s="547" t="s">
        <v>510</v>
      </c>
      <c r="B37" s="413">
        <v>46691.225402264987</v>
      </c>
      <c r="C37" s="414">
        <v>76280.54775067525</v>
      </c>
      <c r="D37" s="414">
        <v>94474.444506564701</v>
      </c>
      <c r="E37" s="414">
        <v>83330.576998465403</v>
      </c>
      <c r="F37" s="185">
        <v>70909.175365949006</v>
      </c>
      <c r="G37" s="185">
        <v>63371.258319442022</v>
      </c>
      <c r="H37" s="185">
        <v>51045.762288350001</v>
      </c>
      <c r="I37" s="185">
        <v>46599.568295259101</v>
      </c>
      <c r="J37" s="185">
        <v>49811.656917536835</v>
      </c>
      <c r="K37" s="185">
        <v>58672.0369160396</v>
      </c>
      <c r="L37" s="185">
        <v>54605.925884533375</v>
      </c>
      <c r="M37" s="185">
        <v>76011.302421479762</v>
      </c>
      <c r="N37" s="185">
        <v>189007.85932515908</v>
      </c>
      <c r="O37" s="185">
        <v>170539.42784973138</v>
      </c>
      <c r="P37" s="185">
        <v>115072.37358582769</v>
      </c>
    </row>
    <row r="38" spans="1:16" ht="33.5" thickBot="1" x14ac:dyDescent="0.4">
      <c r="A38" s="548" t="s">
        <v>511</v>
      </c>
      <c r="B38" s="419">
        <v>362441.40598080272</v>
      </c>
      <c r="C38" s="420">
        <v>385805.44860721735</v>
      </c>
      <c r="D38" s="420">
        <v>405752.71293467475</v>
      </c>
      <c r="E38" s="420">
        <v>326182.35186620743</v>
      </c>
      <c r="F38" s="188">
        <v>280909.04508238297</v>
      </c>
      <c r="G38" s="188">
        <v>241157.01100324898</v>
      </c>
      <c r="H38" s="188">
        <v>187193.93762412202</v>
      </c>
      <c r="I38" s="188">
        <v>200733.37742270637</v>
      </c>
      <c r="J38" s="188">
        <v>242217.93680894983</v>
      </c>
      <c r="K38" s="188">
        <v>213845.64670735883</v>
      </c>
      <c r="L38" s="188">
        <v>182455.07730633943</v>
      </c>
      <c r="M38" s="188">
        <v>494058.86889350676</v>
      </c>
      <c r="N38" s="188">
        <v>1680910.8872554859</v>
      </c>
      <c r="O38" s="188">
        <v>807293.0798881849</v>
      </c>
      <c r="P38" s="188">
        <v>630705.01042656403</v>
      </c>
    </row>
    <row r="40" spans="1:16" ht="79.5" customHeight="1" x14ac:dyDescent="0.35">
      <c r="A40" s="723" t="s">
        <v>936</v>
      </c>
      <c r="B40" s="723"/>
      <c r="C40" s="723"/>
      <c r="D40" s="723"/>
      <c r="E40" s="723"/>
    </row>
  </sheetData>
  <mergeCells count="4">
    <mergeCell ref="A40:E40"/>
    <mergeCell ref="A4:G4"/>
    <mergeCell ref="A16:G16"/>
    <mergeCell ref="A27:G27"/>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63743-7F00-4652-8BCC-FE5FA8ED2543}">
  <dimension ref="A1:I15"/>
  <sheetViews>
    <sheetView workbookViewId="0">
      <selection activeCell="K12" sqref="K12"/>
    </sheetView>
  </sheetViews>
  <sheetFormatPr defaultColWidth="9.1796875" defaultRowHeight="14.5" x14ac:dyDescent="0.35"/>
  <cols>
    <col min="1" max="1" width="80.1796875" style="1" customWidth="1"/>
    <col min="2" max="4" width="9" style="1" customWidth="1"/>
    <col min="5" max="5" width="8.81640625" style="1" bestFit="1" customWidth="1"/>
    <col min="6" max="16384" width="9.1796875" style="1"/>
  </cols>
  <sheetData>
    <row r="1" spans="1:9" x14ac:dyDescent="0.35">
      <c r="A1" s="806" t="s">
        <v>512</v>
      </c>
      <c r="B1" s="807"/>
      <c r="C1" s="807"/>
      <c r="D1" s="807"/>
      <c r="E1" s="807"/>
      <c r="F1" s="807"/>
      <c r="G1" s="807"/>
      <c r="H1" s="807"/>
      <c r="I1" s="808"/>
    </row>
    <row r="2" spans="1:9" x14ac:dyDescent="0.35">
      <c r="A2" s="809" t="s">
        <v>513</v>
      </c>
      <c r="B2" s="810"/>
      <c r="C2" s="810"/>
      <c r="D2" s="810"/>
      <c r="E2" s="810"/>
      <c r="F2" s="810"/>
      <c r="G2" s="810"/>
      <c r="H2" s="810"/>
      <c r="I2" s="811"/>
    </row>
    <row r="3" spans="1:9" x14ac:dyDescent="0.35">
      <c r="A3" s="812" t="s">
        <v>514</v>
      </c>
      <c r="B3" s="813"/>
      <c r="C3" s="813"/>
      <c r="D3" s="813"/>
      <c r="E3" s="813"/>
      <c r="F3" s="813"/>
      <c r="G3" s="813"/>
      <c r="H3" s="813"/>
      <c r="I3" s="814"/>
    </row>
    <row r="4" spans="1:9" ht="15" thickBot="1" x14ac:dyDescent="0.4">
      <c r="A4" s="815" t="s">
        <v>515</v>
      </c>
      <c r="B4" s="816"/>
      <c r="C4" s="816"/>
      <c r="D4" s="816"/>
      <c r="E4" s="816"/>
      <c r="F4" s="816"/>
      <c r="G4" s="816"/>
      <c r="H4" s="816"/>
      <c r="I4" s="817"/>
    </row>
    <row r="5" spans="1:9" x14ac:dyDescent="0.35">
      <c r="A5" s="165" t="s">
        <v>344</v>
      </c>
      <c r="B5" s="193">
        <v>2017</v>
      </c>
      <c r="C5" s="193">
        <v>2018</v>
      </c>
      <c r="D5" s="193">
        <v>2019</v>
      </c>
      <c r="E5" s="193">
        <v>2020</v>
      </c>
      <c r="F5" s="549">
        <v>2021</v>
      </c>
      <c r="G5" s="549">
        <v>2022</v>
      </c>
      <c r="H5" s="549">
        <v>2023</v>
      </c>
      <c r="I5" s="549">
        <v>2024</v>
      </c>
    </row>
    <row r="6" spans="1:9" ht="24" customHeight="1" x14ac:dyDescent="0.35">
      <c r="A6" s="168" t="s">
        <v>506</v>
      </c>
      <c r="B6" s="550">
        <v>3451.7840000000001</v>
      </c>
      <c r="C6" s="550">
        <v>3470.6849999999999</v>
      </c>
      <c r="D6" s="550">
        <v>3500.0419999999999</v>
      </c>
      <c r="E6" s="550">
        <v>3506.1312099999996</v>
      </c>
      <c r="F6" s="551">
        <v>3509.576</v>
      </c>
      <c r="G6" s="551">
        <v>3515.2939999999999</v>
      </c>
      <c r="H6" s="551">
        <v>3513.1509999999998</v>
      </c>
      <c r="I6" s="551">
        <v>3506.8740000000003</v>
      </c>
    </row>
    <row r="7" spans="1:9" ht="29" x14ac:dyDescent="0.35">
      <c r="A7" s="194" t="s">
        <v>498</v>
      </c>
      <c r="B7" s="550">
        <v>3238.6750000000002</v>
      </c>
      <c r="C7" s="550">
        <v>3256.0419999999999</v>
      </c>
      <c r="D7" s="550">
        <v>3279.8939999999998</v>
      </c>
      <c r="E7" s="550">
        <v>3286.6089999999995</v>
      </c>
      <c r="F7" s="551">
        <v>3293.6080000000002</v>
      </c>
      <c r="G7" s="551">
        <v>3311.1559999999999</v>
      </c>
      <c r="H7" s="551">
        <v>3319.1260000000002</v>
      </c>
      <c r="I7" s="551">
        <v>3321.7449999999999</v>
      </c>
    </row>
    <row r="8" spans="1:9" ht="29" x14ac:dyDescent="0.35">
      <c r="A8" s="552" t="s">
        <v>516</v>
      </c>
      <c r="B8" s="553">
        <v>403.661</v>
      </c>
      <c r="C8" s="553">
        <v>402.839</v>
      </c>
      <c r="D8" s="553">
        <v>402.22</v>
      </c>
      <c r="E8" s="553">
        <v>401.709</v>
      </c>
      <c r="F8" s="554">
        <v>399.54700000000003</v>
      </c>
      <c r="G8" s="554">
        <v>398.96300000000002</v>
      </c>
      <c r="H8" s="554">
        <v>397.83600000000001</v>
      </c>
      <c r="I8" s="554">
        <v>396.09199999999998</v>
      </c>
    </row>
    <row r="9" spans="1:9" ht="33" x14ac:dyDescent="0.35">
      <c r="A9" s="552" t="s">
        <v>517</v>
      </c>
      <c r="B9" s="553">
        <v>2832.7220000000002</v>
      </c>
      <c r="C9" s="553">
        <v>2850.9110000000001</v>
      </c>
      <c r="D9" s="553">
        <v>2875.4070000000002</v>
      </c>
      <c r="E9" s="553">
        <v>2882.6199999999994</v>
      </c>
      <c r="F9" s="554">
        <v>2891.72</v>
      </c>
      <c r="G9" s="554">
        <v>2909.8130000000001</v>
      </c>
      <c r="H9" s="554">
        <v>2918.8919999999998</v>
      </c>
      <c r="I9" s="554">
        <v>2923.2270000000003</v>
      </c>
    </row>
    <row r="10" spans="1:9" ht="29" x14ac:dyDescent="0.35">
      <c r="A10" s="552" t="s">
        <v>518</v>
      </c>
      <c r="B10" s="553">
        <v>2.2919999999999998</v>
      </c>
      <c r="C10" s="553">
        <v>2.2919999999999998</v>
      </c>
      <c r="D10" s="553">
        <v>2.2669999999999999</v>
      </c>
      <c r="E10" s="553">
        <v>2.2799999999999998</v>
      </c>
      <c r="F10" s="554">
        <v>2.3410000000000002</v>
      </c>
      <c r="G10" s="554">
        <v>2.38</v>
      </c>
      <c r="H10" s="554">
        <v>2.3980000000000001</v>
      </c>
      <c r="I10" s="554">
        <v>2.4260000000000002</v>
      </c>
    </row>
    <row r="11" spans="1:9" ht="29" x14ac:dyDescent="0.35">
      <c r="A11" s="194" t="s">
        <v>502</v>
      </c>
      <c r="B11" s="550">
        <v>213.10900000000001</v>
      </c>
      <c r="C11" s="550">
        <v>214.643</v>
      </c>
      <c r="D11" s="550">
        <v>220.148</v>
      </c>
      <c r="E11" s="550">
        <v>219.52220999999994</v>
      </c>
      <c r="F11" s="551">
        <v>215.96799999999999</v>
      </c>
      <c r="G11" s="551">
        <v>204.13800000000001</v>
      </c>
      <c r="H11" s="551">
        <v>194.02500000000001</v>
      </c>
      <c r="I11" s="551">
        <v>187.01100000000002</v>
      </c>
    </row>
    <row r="12" spans="1:9" ht="33" x14ac:dyDescent="0.35">
      <c r="A12" s="552" t="s">
        <v>519</v>
      </c>
      <c r="B12" s="553">
        <v>196.46</v>
      </c>
      <c r="C12" s="553">
        <v>198.04300000000001</v>
      </c>
      <c r="D12" s="553">
        <v>203.22</v>
      </c>
      <c r="E12" s="553">
        <v>202.70916799999998</v>
      </c>
      <c r="F12" s="554">
        <v>199.19</v>
      </c>
      <c r="G12" s="554">
        <v>187.64400000000001</v>
      </c>
      <c r="H12" s="554">
        <v>177.227</v>
      </c>
      <c r="I12" s="554">
        <v>170.136</v>
      </c>
    </row>
    <row r="13" spans="1:9" ht="33" x14ac:dyDescent="0.35">
      <c r="A13" s="552" t="s">
        <v>520</v>
      </c>
      <c r="B13" s="553">
        <v>12.255000000000001</v>
      </c>
      <c r="C13" s="553">
        <v>12.182</v>
      </c>
      <c r="D13" s="553">
        <v>12.457000000000001</v>
      </c>
      <c r="E13" s="553">
        <v>12.314033999999999</v>
      </c>
      <c r="F13" s="554">
        <v>12.237</v>
      </c>
      <c r="G13" s="554">
        <v>12.002000000000001</v>
      </c>
      <c r="H13" s="554">
        <v>12.167999999999999</v>
      </c>
      <c r="I13" s="554">
        <v>11.333000000000002</v>
      </c>
    </row>
    <row r="14" spans="1:9" ht="33" x14ac:dyDescent="0.35">
      <c r="A14" s="552" t="s">
        <v>521</v>
      </c>
      <c r="B14" s="553">
        <v>3.53</v>
      </c>
      <c r="C14" s="553">
        <v>3.5609999999999999</v>
      </c>
      <c r="D14" s="553">
        <v>3.61</v>
      </c>
      <c r="E14" s="553">
        <v>3.6320069999999998</v>
      </c>
      <c r="F14" s="554">
        <v>3.681</v>
      </c>
      <c r="G14" s="554">
        <v>3.637</v>
      </c>
      <c r="H14" s="554">
        <v>3.7360000000000002</v>
      </c>
      <c r="I14" s="554">
        <v>3.714</v>
      </c>
    </row>
    <row r="15" spans="1:9" ht="29" x14ac:dyDescent="0.35">
      <c r="A15" s="552" t="s">
        <v>522</v>
      </c>
      <c r="B15" s="553">
        <v>0.86399999999999999</v>
      </c>
      <c r="C15" s="553">
        <v>0.85699999999999998</v>
      </c>
      <c r="D15" s="553">
        <v>0.86099999999999999</v>
      </c>
      <c r="E15" s="553">
        <v>0.86700100000000002</v>
      </c>
      <c r="F15" s="554">
        <v>0.86</v>
      </c>
      <c r="G15" s="554">
        <v>0.85499999999999998</v>
      </c>
      <c r="H15" s="554">
        <v>0.89400000000000002</v>
      </c>
      <c r="I15" s="554">
        <v>0.89100000000000001</v>
      </c>
    </row>
  </sheetData>
  <mergeCells count="4">
    <mergeCell ref="A1:I1"/>
    <mergeCell ref="A2:I2"/>
    <mergeCell ref="A3:I3"/>
    <mergeCell ref="A4:I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02907-0117-47A0-B213-C05FD876B5F9}">
  <dimension ref="A1:X22"/>
  <sheetViews>
    <sheetView workbookViewId="0">
      <selection activeCell="T20" sqref="T20"/>
    </sheetView>
  </sheetViews>
  <sheetFormatPr defaultRowHeight="14.5" x14ac:dyDescent="0.35"/>
  <cols>
    <col min="1" max="1" width="8.7265625" style="1"/>
    <col min="3" max="3" width="12.1796875" customWidth="1"/>
    <col min="12" max="12" width="9.54296875" customWidth="1"/>
    <col min="14" max="14" width="12.26953125" customWidth="1"/>
    <col min="15" max="15" width="13.26953125" customWidth="1"/>
  </cols>
  <sheetData>
    <row r="1" spans="2:24" s="1" customFormat="1" ht="15" thickBot="1" x14ac:dyDescent="0.4"/>
    <row r="2" spans="2:24" ht="18.5" x14ac:dyDescent="0.45">
      <c r="B2" s="345" t="s">
        <v>879</v>
      </c>
      <c r="C2" s="329"/>
      <c r="D2" s="329"/>
      <c r="E2" s="329"/>
      <c r="F2" s="329"/>
      <c r="G2" s="329"/>
      <c r="H2" s="329"/>
      <c r="I2" s="329"/>
      <c r="J2" s="329"/>
      <c r="K2" s="329"/>
      <c r="L2" s="330"/>
      <c r="N2" s="687" t="s">
        <v>1232</v>
      </c>
      <c r="O2" s="688"/>
      <c r="P2" s="688"/>
      <c r="Q2" s="688"/>
      <c r="R2" s="688"/>
      <c r="S2" s="688"/>
      <c r="T2" s="688"/>
      <c r="U2" s="688"/>
      <c r="V2" s="688"/>
      <c r="W2" s="688"/>
      <c r="X2" s="689"/>
    </row>
    <row r="3" spans="2:24" s="1" customFormat="1" x14ac:dyDescent="0.35">
      <c r="B3" s="334"/>
      <c r="C3" s="104"/>
      <c r="D3" s="104"/>
      <c r="E3" s="104"/>
      <c r="F3" s="104"/>
      <c r="G3" s="104"/>
      <c r="H3" s="104"/>
      <c r="I3" s="104"/>
      <c r="J3" s="104"/>
      <c r="K3" s="104"/>
      <c r="L3" s="331"/>
      <c r="N3" s="690"/>
      <c r="O3" s="691"/>
      <c r="P3" s="691"/>
      <c r="Q3" s="691"/>
      <c r="R3" s="691"/>
      <c r="S3" s="691"/>
      <c r="T3" s="691"/>
      <c r="U3" s="691"/>
      <c r="V3" s="691"/>
      <c r="W3" s="691"/>
      <c r="X3" s="692"/>
    </row>
    <row r="4" spans="2:24" ht="63.75" customHeight="1" x14ac:dyDescent="0.35">
      <c r="B4" s="714" t="s">
        <v>1226</v>
      </c>
      <c r="C4" s="715"/>
      <c r="D4" s="715"/>
      <c r="E4" s="715"/>
      <c r="F4" s="715"/>
      <c r="G4" s="715"/>
      <c r="H4" s="715"/>
      <c r="I4" s="715"/>
      <c r="J4" s="715"/>
      <c r="K4" s="715"/>
      <c r="L4" s="716"/>
      <c r="N4" s="708" t="s">
        <v>1233</v>
      </c>
      <c r="O4" s="709"/>
      <c r="P4" s="709"/>
      <c r="Q4" s="709"/>
      <c r="R4" s="709"/>
      <c r="S4" s="709"/>
      <c r="T4" s="709"/>
      <c r="U4" s="709"/>
      <c r="V4" s="709"/>
      <c r="W4" s="709"/>
      <c r="X4" s="710"/>
    </row>
    <row r="5" spans="2:24" s="1" customFormat="1" ht="12" customHeight="1" x14ac:dyDescent="0.35">
      <c r="B5" s="717"/>
      <c r="C5" s="715"/>
      <c r="D5" s="715"/>
      <c r="E5" s="715"/>
      <c r="F5" s="715"/>
      <c r="G5" s="715"/>
      <c r="H5" s="715"/>
      <c r="I5" s="715"/>
      <c r="J5" s="715"/>
      <c r="K5" s="715"/>
      <c r="L5" s="716"/>
      <c r="N5" s="711"/>
      <c r="O5" s="709"/>
      <c r="P5" s="709"/>
      <c r="Q5" s="709"/>
      <c r="R5" s="709"/>
      <c r="S5" s="709"/>
      <c r="T5" s="709"/>
      <c r="U5" s="709"/>
      <c r="V5" s="709"/>
      <c r="W5" s="709"/>
      <c r="X5" s="710"/>
    </row>
    <row r="6" spans="2:24" ht="53.25" customHeight="1" x14ac:dyDescent="0.35">
      <c r="B6" s="714" t="s">
        <v>1227</v>
      </c>
      <c r="C6" s="715"/>
      <c r="D6" s="715"/>
      <c r="E6" s="715"/>
      <c r="F6" s="715"/>
      <c r="G6" s="715"/>
      <c r="H6" s="715"/>
      <c r="I6" s="715"/>
      <c r="J6" s="715"/>
      <c r="K6" s="715"/>
      <c r="L6" s="716"/>
      <c r="N6" s="708" t="s">
        <v>1234</v>
      </c>
      <c r="O6" s="709"/>
      <c r="P6" s="709"/>
      <c r="Q6" s="709"/>
      <c r="R6" s="709"/>
      <c r="S6" s="709"/>
      <c r="T6" s="709"/>
      <c r="U6" s="709"/>
      <c r="V6" s="709"/>
      <c r="W6" s="709"/>
      <c r="X6" s="710"/>
    </row>
    <row r="7" spans="2:24" s="1" customFormat="1" ht="12" customHeight="1" x14ac:dyDescent="0.35">
      <c r="B7" s="717"/>
      <c r="C7" s="715"/>
      <c r="D7" s="715"/>
      <c r="E7" s="715"/>
      <c r="F7" s="715"/>
      <c r="G7" s="715"/>
      <c r="H7" s="715"/>
      <c r="I7" s="715"/>
      <c r="J7" s="715"/>
      <c r="K7" s="715"/>
      <c r="L7" s="716"/>
      <c r="N7" s="711"/>
      <c r="O7" s="709"/>
      <c r="P7" s="709"/>
      <c r="Q7" s="709"/>
      <c r="R7" s="709"/>
      <c r="S7" s="709"/>
      <c r="T7" s="709"/>
      <c r="U7" s="709"/>
      <c r="V7" s="709"/>
      <c r="W7" s="709"/>
      <c r="X7" s="710"/>
    </row>
    <row r="8" spans="2:24" ht="72" customHeight="1" x14ac:dyDescent="0.35">
      <c r="B8" s="714" t="s">
        <v>1228</v>
      </c>
      <c r="C8" s="715"/>
      <c r="D8" s="715"/>
      <c r="E8" s="715"/>
      <c r="F8" s="715"/>
      <c r="G8" s="715"/>
      <c r="H8" s="715"/>
      <c r="I8" s="715"/>
      <c r="J8" s="715"/>
      <c r="K8" s="715"/>
      <c r="L8" s="716"/>
      <c r="N8" s="708" t="s">
        <v>1235</v>
      </c>
      <c r="O8" s="709"/>
      <c r="P8" s="709"/>
      <c r="Q8" s="709"/>
      <c r="R8" s="709"/>
      <c r="S8" s="709"/>
      <c r="T8" s="709"/>
      <c r="U8" s="709"/>
      <c r="V8" s="709"/>
      <c r="W8" s="709"/>
      <c r="X8" s="710"/>
    </row>
    <row r="9" spans="2:24" ht="101.25" customHeight="1" x14ac:dyDescent="0.35">
      <c r="B9" s="714" t="s">
        <v>1229</v>
      </c>
      <c r="C9" s="715"/>
      <c r="D9" s="715"/>
      <c r="E9" s="715"/>
      <c r="F9" s="715"/>
      <c r="G9" s="715"/>
      <c r="H9" s="715"/>
      <c r="I9" s="715"/>
      <c r="J9" s="715"/>
      <c r="K9" s="715"/>
      <c r="L9" s="716"/>
      <c r="N9" s="708" t="s">
        <v>1236</v>
      </c>
      <c r="O9" s="709"/>
      <c r="P9" s="709"/>
      <c r="Q9" s="709"/>
      <c r="R9" s="709"/>
      <c r="S9" s="709"/>
      <c r="T9" s="709"/>
      <c r="U9" s="709"/>
      <c r="V9" s="709"/>
      <c r="W9" s="709"/>
      <c r="X9" s="710"/>
    </row>
    <row r="10" spans="2:24" ht="35.25" customHeight="1" x14ac:dyDescent="0.35">
      <c r="B10" s="714" t="s">
        <v>1230</v>
      </c>
      <c r="C10" s="715"/>
      <c r="D10" s="715"/>
      <c r="E10" s="715"/>
      <c r="F10" s="715"/>
      <c r="G10" s="715"/>
      <c r="H10" s="715"/>
      <c r="I10" s="715"/>
      <c r="J10" s="715"/>
      <c r="K10" s="715"/>
      <c r="L10" s="716"/>
      <c r="N10" s="708" t="s">
        <v>1237</v>
      </c>
      <c r="O10" s="709"/>
      <c r="P10" s="709"/>
      <c r="Q10" s="709"/>
      <c r="R10" s="709"/>
      <c r="S10" s="709"/>
      <c r="T10" s="709"/>
      <c r="U10" s="709"/>
      <c r="V10" s="709"/>
      <c r="W10" s="709"/>
      <c r="X10" s="710"/>
    </row>
    <row r="11" spans="2:24" s="1" customFormat="1" ht="12" customHeight="1" x14ac:dyDescent="0.35">
      <c r="B11" s="717"/>
      <c r="C11" s="715"/>
      <c r="D11" s="715"/>
      <c r="E11" s="715"/>
      <c r="F11" s="715"/>
      <c r="G11" s="715"/>
      <c r="H11" s="715"/>
      <c r="I11" s="715"/>
      <c r="J11" s="715"/>
      <c r="K11" s="715"/>
      <c r="L11" s="716"/>
      <c r="N11" s="711"/>
      <c r="O11" s="709"/>
      <c r="P11" s="709"/>
      <c r="Q11" s="709"/>
      <c r="R11" s="709"/>
      <c r="S11" s="709"/>
      <c r="T11" s="709"/>
      <c r="U11" s="709"/>
      <c r="V11" s="709"/>
      <c r="W11" s="709"/>
      <c r="X11" s="710"/>
    </row>
    <row r="12" spans="2:24" ht="83.25" customHeight="1" x14ac:dyDescent="0.35">
      <c r="B12" s="714" t="s">
        <v>1231</v>
      </c>
      <c r="C12" s="715"/>
      <c r="D12" s="715"/>
      <c r="E12" s="715"/>
      <c r="F12" s="715"/>
      <c r="G12" s="715"/>
      <c r="H12" s="715"/>
      <c r="I12" s="715"/>
      <c r="J12" s="715"/>
      <c r="K12" s="715"/>
      <c r="L12" s="716"/>
      <c r="N12" s="708" t="s">
        <v>1238</v>
      </c>
      <c r="O12" s="709"/>
      <c r="P12" s="709"/>
      <c r="Q12" s="709"/>
      <c r="R12" s="709"/>
      <c r="S12" s="709"/>
      <c r="T12" s="709"/>
      <c r="U12" s="709"/>
      <c r="V12" s="709"/>
      <c r="W12" s="709"/>
      <c r="X12" s="710"/>
    </row>
    <row r="13" spans="2:24" s="1" customFormat="1" ht="12" customHeight="1" x14ac:dyDescent="0.35">
      <c r="B13" s="717"/>
      <c r="C13" s="715"/>
      <c r="D13" s="715"/>
      <c r="E13" s="715"/>
      <c r="F13" s="715"/>
      <c r="G13" s="715"/>
      <c r="H13" s="715"/>
      <c r="I13" s="715"/>
      <c r="J13" s="715"/>
      <c r="K13" s="715"/>
      <c r="L13" s="716"/>
      <c r="N13" s="711"/>
      <c r="O13" s="709"/>
      <c r="P13" s="709"/>
      <c r="Q13" s="709"/>
      <c r="R13" s="709"/>
      <c r="S13" s="709"/>
      <c r="T13" s="709"/>
      <c r="U13" s="709"/>
      <c r="V13" s="709"/>
      <c r="W13" s="709"/>
      <c r="X13" s="710"/>
    </row>
    <row r="14" spans="2:24" s="1" customFormat="1" x14ac:dyDescent="0.35">
      <c r="B14" s="712"/>
      <c r="C14" s="713"/>
      <c r="D14" s="713"/>
      <c r="E14" s="713"/>
      <c r="F14" s="713"/>
      <c r="G14" s="713"/>
      <c r="H14" s="713"/>
      <c r="I14" s="713"/>
      <c r="J14" s="713"/>
      <c r="K14" s="713"/>
      <c r="L14" s="718"/>
      <c r="N14" s="705"/>
      <c r="O14" s="706"/>
      <c r="P14" s="706"/>
      <c r="Q14" s="706"/>
      <c r="R14" s="706"/>
      <c r="S14" s="706"/>
      <c r="T14" s="706"/>
      <c r="U14" s="706"/>
      <c r="V14" s="706"/>
      <c r="W14" s="706"/>
      <c r="X14" s="707"/>
    </row>
    <row r="15" spans="2:24" x14ac:dyDescent="0.35">
      <c r="B15" s="712"/>
      <c r="C15" s="713"/>
      <c r="D15" s="713"/>
      <c r="E15" s="713"/>
      <c r="F15" s="713"/>
      <c r="G15" s="713"/>
      <c r="H15" s="713"/>
      <c r="I15" s="713"/>
      <c r="J15" s="713"/>
      <c r="K15" s="713"/>
      <c r="L15" s="718"/>
      <c r="N15" s="705"/>
      <c r="O15" s="706"/>
      <c r="P15" s="706"/>
      <c r="Q15" s="706"/>
      <c r="R15" s="706"/>
      <c r="S15" s="706"/>
      <c r="T15" s="706"/>
      <c r="U15" s="706"/>
      <c r="V15" s="706"/>
      <c r="W15" s="706"/>
      <c r="X15" s="707"/>
    </row>
    <row r="16" spans="2:24" s="1" customFormat="1" x14ac:dyDescent="0.35">
      <c r="B16" s="712" t="s">
        <v>880</v>
      </c>
      <c r="C16" s="713"/>
      <c r="D16" s="346"/>
      <c r="E16" s="346"/>
      <c r="F16" s="346"/>
      <c r="G16" s="346"/>
      <c r="H16" s="713" t="s">
        <v>885</v>
      </c>
      <c r="I16" s="713"/>
      <c r="J16" s="346"/>
      <c r="K16" s="346"/>
      <c r="L16" s="347"/>
      <c r="N16" s="705" t="s">
        <v>1239</v>
      </c>
      <c r="O16" s="706"/>
      <c r="P16" s="691"/>
      <c r="Q16" s="691"/>
      <c r="R16" s="691"/>
      <c r="S16" s="691"/>
      <c r="T16" s="706" t="s">
        <v>1244</v>
      </c>
      <c r="U16" s="706"/>
      <c r="V16" s="691"/>
      <c r="W16" s="691"/>
      <c r="X16" s="692"/>
    </row>
    <row r="17" spans="2:24" s="1" customFormat="1" x14ac:dyDescent="0.35">
      <c r="B17" s="712" t="s">
        <v>881</v>
      </c>
      <c r="C17" s="713"/>
      <c r="D17" s="346"/>
      <c r="E17" s="346"/>
      <c r="F17" s="346"/>
      <c r="G17" s="346"/>
      <c r="H17" s="713" t="s">
        <v>886</v>
      </c>
      <c r="I17" s="713"/>
      <c r="J17" s="346"/>
      <c r="K17" s="346"/>
      <c r="L17" s="347"/>
      <c r="N17" s="705" t="s">
        <v>1240</v>
      </c>
      <c r="O17" s="706"/>
      <c r="P17" s="691"/>
      <c r="Q17" s="691"/>
      <c r="R17" s="691"/>
      <c r="S17" s="691"/>
      <c r="T17" s="706" t="s">
        <v>1245</v>
      </c>
      <c r="U17" s="706"/>
      <c r="V17" s="691"/>
      <c r="W17" s="691"/>
      <c r="X17" s="692"/>
    </row>
    <row r="18" spans="2:24" x14ac:dyDescent="0.35">
      <c r="B18" s="335"/>
      <c r="C18" s="346"/>
      <c r="D18" s="346"/>
      <c r="E18" s="346"/>
      <c r="F18" s="346"/>
      <c r="G18" s="346"/>
      <c r="H18" s="346"/>
      <c r="I18" s="346"/>
      <c r="J18" s="346"/>
      <c r="K18" s="346"/>
      <c r="L18" s="347"/>
      <c r="N18" s="690"/>
      <c r="O18" s="691"/>
      <c r="P18" s="691"/>
      <c r="Q18" s="691"/>
      <c r="R18" s="691"/>
      <c r="S18" s="691"/>
      <c r="T18" s="691"/>
      <c r="U18" s="691"/>
      <c r="V18" s="691"/>
      <c r="W18" s="691"/>
      <c r="X18" s="692"/>
    </row>
    <row r="19" spans="2:24" x14ac:dyDescent="0.35">
      <c r="B19" s="712" t="s">
        <v>882</v>
      </c>
      <c r="C19" s="713"/>
      <c r="D19" s="346"/>
      <c r="E19" s="346"/>
      <c r="F19" s="346"/>
      <c r="G19" s="346"/>
      <c r="H19" s="713" t="s">
        <v>887</v>
      </c>
      <c r="I19" s="713"/>
      <c r="J19" s="346"/>
      <c r="K19" s="346"/>
      <c r="L19" s="347"/>
      <c r="N19" s="705" t="s">
        <v>1241</v>
      </c>
      <c r="O19" s="706"/>
      <c r="P19" s="691"/>
      <c r="Q19" s="691"/>
      <c r="R19" s="691"/>
      <c r="S19" s="691"/>
      <c r="T19" s="706" t="s">
        <v>1246</v>
      </c>
      <c r="U19" s="706"/>
      <c r="V19" s="691"/>
      <c r="W19" s="691"/>
      <c r="X19" s="692"/>
    </row>
    <row r="20" spans="2:24" s="1" customFormat="1" x14ac:dyDescent="0.35">
      <c r="B20" s="712" t="s">
        <v>883</v>
      </c>
      <c r="C20" s="713"/>
      <c r="D20" s="346"/>
      <c r="E20" s="346"/>
      <c r="F20" s="346"/>
      <c r="G20" s="346"/>
      <c r="H20" s="346"/>
      <c r="I20" s="346"/>
      <c r="J20" s="346"/>
      <c r="K20" s="346"/>
      <c r="L20" s="347"/>
      <c r="N20" s="705" t="s">
        <v>1242</v>
      </c>
      <c r="O20" s="706"/>
      <c r="P20" s="691"/>
      <c r="Q20" s="691"/>
      <c r="R20" s="691"/>
      <c r="S20" s="691"/>
      <c r="T20" s="691"/>
      <c r="U20" s="691"/>
      <c r="V20" s="691"/>
      <c r="W20" s="691"/>
      <c r="X20" s="692"/>
    </row>
    <row r="21" spans="2:24" x14ac:dyDescent="0.35">
      <c r="B21" s="712" t="s">
        <v>884</v>
      </c>
      <c r="C21" s="713"/>
      <c r="D21" s="346"/>
      <c r="E21" s="346"/>
      <c r="F21" s="346"/>
      <c r="G21" s="346"/>
      <c r="H21" s="346"/>
      <c r="I21" s="346"/>
      <c r="J21" s="346"/>
      <c r="K21" s="346"/>
      <c r="L21" s="347"/>
      <c r="N21" s="705" t="s">
        <v>1243</v>
      </c>
      <c r="O21" s="706"/>
      <c r="P21" s="691"/>
      <c r="Q21" s="691"/>
      <c r="R21" s="691"/>
      <c r="S21" s="691"/>
      <c r="T21" s="691"/>
      <c r="U21" s="691"/>
      <c r="V21" s="691"/>
      <c r="W21" s="691"/>
      <c r="X21" s="692"/>
    </row>
    <row r="22" spans="2:24" ht="15" thickBot="1" x14ac:dyDescent="0.4">
      <c r="B22" s="336"/>
      <c r="C22" s="337"/>
      <c r="D22" s="337"/>
      <c r="E22" s="337"/>
      <c r="F22" s="337"/>
      <c r="G22" s="337"/>
      <c r="H22" s="337"/>
      <c r="I22" s="337"/>
      <c r="J22" s="337"/>
      <c r="K22" s="337"/>
      <c r="L22" s="338"/>
      <c r="N22" s="693"/>
      <c r="O22" s="694"/>
      <c r="P22" s="694"/>
      <c r="Q22" s="694"/>
      <c r="R22" s="694"/>
      <c r="S22" s="694"/>
      <c r="T22" s="694"/>
      <c r="U22" s="694"/>
      <c r="V22" s="694"/>
      <c r="W22" s="694"/>
      <c r="X22" s="695"/>
    </row>
  </sheetData>
  <mergeCells count="38">
    <mergeCell ref="B8:L8"/>
    <mergeCell ref="B9:L9"/>
    <mergeCell ref="B7:L7"/>
    <mergeCell ref="B4:L4"/>
    <mergeCell ref="B6:L6"/>
    <mergeCell ref="B5:L5"/>
    <mergeCell ref="B10:L10"/>
    <mergeCell ref="B11:L11"/>
    <mergeCell ref="B12:L12"/>
    <mergeCell ref="B13:L13"/>
    <mergeCell ref="B14:L15"/>
    <mergeCell ref="B20:C20"/>
    <mergeCell ref="B21:C21"/>
    <mergeCell ref="B17:C17"/>
    <mergeCell ref="B16:C16"/>
    <mergeCell ref="H16:I16"/>
    <mergeCell ref="H17:I17"/>
    <mergeCell ref="H19:I19"/>
    <mergeCell ref="B19:C19"/>
    <mergeCell ref="N4:X4"/>
    <mergeCell ref="N5:X5"/>
    <mergeCell ref="N6:X6"/>
    <mergeCell ref="N7:X7"/>
    <mergeCell ref="N8:X8"/>
    <mergeCell ref="N9:X9"/>
    <mergeCell ref="N10:X10"/>
    <mergeCell ref="N11:X11"/>
    <mergeCell ref="N12:X12"/>
    <mergeCell ref="N13:X13"/>
    <mergeCell ref="N19:O19"/>
    <mergeCell ref="T19:U19"/>
    <mergeCell ref="N20:O20"/>
    <mergeCell ref="N21:O21"/>
    <mergeCell ref="N14:X15"/>
    <mergeCell ref="N16:O16"/>
    <mergeCell ref="T16:U16"/>
    <mergeCell ref="N17:O17"/>
    <mergeCell ref="T17:U17"/>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38E6D-6286-4249-B8BA-A44819925431}">
  <dimension ref="B2:H5"/>
  <sheetViews>
    <sheetView workbookViewId="0">
      <selection activeCell="B7" sqref="B7"/>
    </sheetView>
  </sheetViews>
  <sheetFormatPr defaultColWidth="9.1796875" defaultRowHeight="14.5" x14ac:dyDescent="0.35"/>
  <cols>
    <col min="1" max="16384" width="9.1796875" style="1"/>
  </cols>
  <sheetData>
    <row r="2" spans="2:8" x14ac:dyDescent="0.35">
      <c r="B2" s="195" t="s">
        <v>523</v>
      </c>
      <c r="C2" s="54" t="s">
        <v>524</v>
      </c>
      <c r="D2" s="54"/>
      <c r="E2" s="54"/>
      <c r="F2" s="54"/>
      <c r="G2" s="54"/>
      <c r="H2" s="54"/>
    </row>
    <row r="3" spans="2:8" x14ac:dyDescent="0.35">
      <c r="B3" s="54"/>
      <c r="C3" s="54" t="s">
        <v>525</v>
      </c>
      <c r="D3" s="54"/>
      <c r="E3" s="54"/>
      <c r="F3" s="54"/>
      <c r="G3" s="54"/>
      <c r="H3" s="54"/>
    </row>
    <row r="4" spans="2:8" x14ac:dyDescent="0.35">
      <c r="B4" s="54"/>
      <c r="C4" s="54" t="s">
        <v>526</v>
      </c>
      <c r="D4" s="54"/>
      <c r="E4" s="54"/>
      <c r="F4" s="54"/>
      <c r="G4" s="54"/>
      <c r="H4" s="54"/>
    </row>
    <row r="5" spans="2:8" x14ac:dyDescent="0.35">
      <c r="B5" s="54"/>
      <c r="C5" s="54" t="s">
        <v>527</v>
      </c>
      <c r="D5" s="54"/>
      <c r="E5" s="54"/>
      <c r="F5" s="54"/>
      <c r="G5" s="54"/>
      <c r="H5" s="54"/>
    </row>
  </sheetData>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EA5FF-D53C-4D08-825B-A99DE2615BB2}">
  <dimension ref="C1:I4"/>
  <sheetViews>
    <sheetView workbookViewId="0">
      <selection activeCell="B7" sqref="B7"/>
    </sheetView>
  </sheetViews>
  <sheetFormatPr defaultColWidth="9.1796875" defaultRowHeight="14.5" x14ac:dyDescent="0.35"/>
  <cols>
    <col min="1" max="16384" width="9.1796875" style="1"/>
  </cols>
  <sheetData>
    <row r="1" spans="3:9" x14ac:dyDescent="0.35">
      <c r="C1" s="54" t="s">
        <v>528</v>
      </c>
      <c r="D1" s="54" t="s">
        <v>529</v>
      </c>
      <c r="E1" s="54"/>
      <c r="F1" s="54"/>
      <c r="G1" s="54"/>
      <c r="H1" s="54"/>
      <c r="I1" s="54"/>
    </row>
    <row r="2" spans="3:9" x14ac:dyDescent="0.35">
      <c r="C2" s="54"/>
      <c r="D2" s="54" t="s">
        <v>530</v>
      </c>
      <c r="E2" s="54"/>
      <c r="F2" s="54"/>
      <c r="G2" s="54"/>
      <c r="H2" s="54"/>
      <c r="I2" s="54"/>
    </row>
    <row r="3" spans="3:9" x14ac:dyDescent="0.35">
      <c r="C3" s="54"/>
      <c r="D3" s="54" t="s">
        <v>531</v>
      </c>
      <c r="E3" s="54"/>
      <c r="F3" s="54"/>
      <c r="G3" s="54"/>
      <c r="H3" s="54"/>
      <c r="I3" s="54"/>
    </row>
    <row r="4" spans="3:9" x14ac:dyDescent="0.35">
      <c r="C4" s="54"/>
      <c r="D4" s="54" t="s">
        <v>532</v>
      </c>
      <c r="E4" s="54"/>
      <c r="F4" s="54"/>
      <c r="G4" s="54"/>
      <c r="H4" s="54"/>
      <c r="I4" s="54"/>
    </row>
  </sheetData>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DA80E-CE41-4F17-8980-80B859141525}">
  <dimension ref="A1:G4"/>
  <sheetViews>
    <sheetView workbookViewId="0">
      <selection activeCell="B7" sqref="B7"/>
    </sheetView>
  </sheetViews>
  <sheetFormatPr defaultColWidth="9.1796875" defaultRowHeight="14.5" x14ac:dyDescent="0.35"/>
  <cols>
    <col min="1" max="16384" width="9.1796875" style="1"/>
  </cols>
  <sheetData>
    <row r="1" spans="1:7" ht="18.5" x14ac:dyDescent="0.45">
      <c r="A1" s="196" t="s">
        <v>533</v>
      </c>
      <c r="B1" s="54" t="s">
        <v>534</v>
      </c>
      <c r="C1" s="54"/>
      <c r="D1" s="54"/>
      <c r="E1" s="54"/>
      <c r="F1" s="54"/>
      <c r="G1" s="54"/>
    </row>
    <row r="2" spans="1:7" x14ac:dyDescent="0.35">
      <c r="A2" s="54"/>
      <c r="B2" s="54" t="s">
        <v>1124</v>
      </c>
      <c r="C2" s="54"/>
      <c r="D2" s="54"/>
      <c r="E2" s="54"/>
      <c r="F2" s="54"/>
      <c r="G2" s="54"/>
    </row>
    <row r="3" spans="1:7" x14ac:dyDescent="0.35">
      <c r="A3" s="54"/>
      <c r="B3" s="54" t="s">
        <v>536</v>
      </c>
      <c r="C3" s="54"/>
      <c r="D3" s="54"/>
      <c r="E3" s="54"/>
      <c r="F3" s="54"/>
      <c r="G3" s="54"/>
    </row>
    <row r="4" spans="1:7" x14ac:dyDescent="0.35">
      <c r="A4" s="54"/>
      <c r="B4" s="54" t="s">
        <v>1124</v>
      </c>
      <c r="C4" s="54"/>
      <c r="D4" s="54"/>
      <c r="E4" s="54"/>
      <c r="F4" s="54"/>
      <c r="G4" s="54"/>
    </row>
  </sheetData>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78A6B-CCF3-43C1-8F02-E0B2622D62C6}">
  <dimension ref="A1:G36"/>
  <sheetViews>
    <sheetView topLeftCell="A22" workbookViewId="0">
      <selection activeCell="K28" sqref="K28"/>
    </sheetView>
  </sheetViews>
  <sheetFormatPr defaultColWidth="9.1796875" defaultRowHeight="14.5" x14ac:dyDescent="0.35"/>
  <cols>
    <col min="1" max="1" width="90.54296875" style="1" bestFit="1" customWidth="1"/>
    <col min="2" max="6" width="10.26953125" style="1" customWidth="1"/>
    <col min="7" max="7" width="10.453125" style="487" bestFit="1" customWidth="1"/>
    <col min="8" max="16384" width="9.1796875" style="1"/>
  </cols>
  <sheetData>
    <row r="1" spans="1:7" x14ac:dyDescent="0.35">
      <c r="A1" s="1" t="s">
        <v>537</v>
      </c>
    </row>
    <row r="2" spans="1:7" x14ac:dyDescent="0.35">
      <c r="A2" s="1" t="s">
        <v>538</v>
      </c>
    </row>
    <row r="5" spans="1:7" ht="15" thickBot="1" x14ac:dyDescent="0.4"/>
    <row r="6" spans="1:7" ht="31.5" thickBot="1" x14ac:dyDescent="0.4">
      <c r="A6" s="197" t="s">
        <v>539</v>
      </c>
    </row>
    <row r="7" spans="1:7" ht="15" thickBot="1" x14ac:dyDescent="0.4">
      <c r="A7" s="198"/>
      <c r="B7" s="427">
        <f>[13]Nemlak!C7</f>
        <v>2019</v>
      </c>
      <c r="C7" s="427">
        <f>[13]Nemlak!D7</f>
        <v>2020</v>
      </c>
      <c r="D7" s="427">
        <f>[13]Nemlak!E7</f>
        <v>2021</v>
      </c>
      <c r="E7" s="427">
        <f>[13]Nemlak!F7</f>
        <v>2022</v>
      </c>
      <c r="F7" s="402">
        <f>[13]Nemlak!G7</f>
        <v>2023</v>
      </c>
      <c r="G7" s="488">
        <v>2024</v>
      </c>
    </row>
    <row r="8" spans="1:7" ht="31" x14ac:dyDescent="0.35">
      <c r="A8" s="199" t="s">
        <v>540</v>
      </c>
      <c r="B8" s="421">
        <f>[13]Nemlak!C8</f>
        <v>29</v>
      </c>
      <c r="C8" s="421">
        <f>[13]Nemlak!D8</f>
        <v>29</v>
      </c>
      <c r="D8" s="421">
        <f>[13]Nemlak!E8</f>
        <v>25</v>
      </c>
      <c r="E8" s="421">
        <f>[13]Nemlak!F8</f>
        <v>28</v>
      </c>
      <c r="F8" s="422">
        <f>[13]Nemlak!G8</f>
        <v>27</v>
      </c>
      <c r="G8" s="555">
        <v>26</v>
      </c>
    </row>
    <row r="9" spans="1:7" ht="31" x14ac:dyDescent="0.35">
      <c r="A9" s="200" t="s">
        <v>541</v>
      </c>
      <c r="B9" s="423">
        <f>[13]Nemlak!C9</f>
        <v>10</v>
      </c>
      <c r="C9" s="423">
        <f>[13]Nemlak!D9</f>
        <v>8</v>
      </c>
      <c r="D9" s="423">
        <f>[13]Nemlak!E9</f>
        <v>8</v>
      </c>
      <c r="E9" s="423">
        <f>[13]Nemlak!F9</f>
        <v>6</v>
      </c>
      <c r="F9" s="424">
        <f>[13]Nemlak!G9</f>
        <v>6</v>
      </c>
      <c r="G9" s="556">
        <v>5</v>
      </c>
    </row>
    <row r="10" spans="1:7" ht="31" x14ac:dyDescent="0.35">
      <c r="A10" s="200" t="s">
        <v>542</v>
      </c>
      <c r="B10" s="324">
        <f>[13]Nemlak!C10</f>
        <v>85.481015784303935</v>
      </c>
      <c r="C10" s="324">
        <f>[13]Nemlak!D10</f>
        <v>78.408196495855051</v>
      </c>
      <c r="D10" s="324">
        <f>[13]Nemlak!E10</f>
        <v>82.398393977992072</v>
      </c>
      <c r="E10" s="324">
        <f>[13]Nemlak!F10</f>
        <v>79.375151589077149</v>
      </c>
      <c r="F10" s="425">
        <f>[13]Nemlak!G10</f>
        <v>83.4841479021118</v>
      </c>
      <c r="G10" s="425">
        <v>79.51271919633426</v>
      </c>
    </row>
    <row r="11" spans="1:7" ht="31" x14ac:dyDescent="0.35">
      <c r="A11" s="200" t="s">
        <v>543</v>
      </c>
      <c r="B11" s="324">
        <f>[13]Nemlak!C11</f>
        <v>35.071934001255947</v>
      </c>
      <c r="C11" s="324">
        <f>[13]Nemlak!D11</f>
        <v>43.36486665794834</v>
      </c>
      <c r="D11" s="324">
        <f>[13]Nemlak!E11</f>
        <v>49.842606404848098</v>
      </c>
      <c r="E11" s="324">
        <f>[13]Nemlak!F11</f>
        <v>57.369630425350699</v>
      </c>
      <c r="F11" s="425">
        <f>[13]Nemlak!G11</f>
        <v>59.290125682302303</v>
      </c>
      <c r="G11" s="425">
        <v>60.234391084525903</v>
      </c>
    </row>
    <row r="12" spans="1:7" ht="35.5" thickBot="1" x14ac:dyDescent="0.4">
      <c r="A12" s="201" t="s">
        <v>544</v>
      </c>
      <c r="B12" s="426">
        <f>[13]Nemlak!C12</f>
        <v>819.36133050804847</v>
      </c>
      <c r="C12" s="426">
        <f>[13]Nemlak!D12</f>
        <v>1069.5097265799936</v>
      </c>
      <c r="D12" s="426">
        <f>[13]Nemlak!E12</f>
        <v>1205.8075960899027</v>
      </c>
      <c r="E12" s="426">
        <f>[13]Nemlak!F12</f>
        <v>1444.1055608125851</v>
      </c>
      <c r="F12" s="203">
        <f>[13]Nemlak!G12</f>
        <v>1527.3288030076953</v>
      </c>
      <c r="G12" s="203">
        <v>1506.1414325197109</v>
      </c>
    </row>
    <row r="13" spans="1:7" x14ac:dyDescent="0.35">
      <c r="A13" s="189"/>
      <c r="B13" s="189"/>
      <c r="C13" s="189"/>
      <c r="D13" s="189"/>
      <c r="E13" s="189"/>
    </row>
    <row r="14" spans="1:7" ht="15" thickBot="1" x14ac:dyDescent="0.4">
      <c r="A14" s="202"/>
      <c r="B14" s="189"/>
      <c r="C14" s="189"/>
      <c r="D14" s="189"/>
      <c r="E14" s="189"/>
    </row>
    <row r="15" spans="1:7" ht="31.5" thickBot="1" x14ac:dyDescent="0.4">
      <c r="A15" s="197" t="s">
        <v>545</v>
      </c>
      <c r="B15" s="189"/>
      <c r="C15" s="189"/>
      <c r="D15" s="189"/>
      <c r="E15" s="189"/>
    </row>
    <row r="16" spans="1:7" ht="15" thickBot="1" x14ac:dyDescent="0.4">
      <c r="A16" s="189"/>
      <c r="B16" s="427">
        <f>[13]Lak!C7</f>
        <v>2019</v>
      </c>
      <c r="C16" s="427">
        <f>[13]Lak!D7</f>
        <v>2020</v>
      </c>
      <c r="D16" s="427">
        <f>[13]Lak!E7</f>
        <v>2021</v>
      </c>
      <c r="E16" s="427">
        <f>[13]Lak!F7</f>
        <v>2022</v>
      </c>
      <c r="F16" s="402">
        <f>[13]Lak!G7</f>
        <v>2023</v>
      </c>
      <c r="G16" s="488">
        <v>2024</v>
      </c>
    </row>
    <row r="17" spans="1:7" ht="31" x14ac:dyDescent="0.35">
      <c r="A17" s="199" t="s">
        <v>546</v>
      </c>
      <c r="B17" s="421">
        <f>[13]Lak!C8</f>
        <v>3</v>
      </c>
      <c r="C17" s="421">
        <f>[13]Lak!D8</f>
        <v>3</v>
      </c>
      <c r="D17" s="421">
        <f>[13]Lak!E8</f>
        <v>2</v>
      </c>
      <c r="E17" s="421">
        <f>[13]Lak!F8</f>
        <v>2</v>
      </c>
      <c r="F17" s="422">
        <f>[13]Lak!G8</f>
        <v>2</v>
      </c>
      <c r="G17" s="555">
        <v>2</v>
      </c>
    </row>
    <row r="18" spans="1:7" ht="31" x14ac:dyDescent="0.35">
      <c r="A18" s="200" t="s">
        <v>547</v>
      </c>
      <c r="B18" s="423">
        <f>[13]Lak!C9</f>
        <v>2</v>
      </c>
      <c r="C18" s="423">
        <f>[13]Lak!D9</f>
        <v>1</v>
      </c>
      <c r="D18" s="423">
        <f>[13]Lak!E9</f>
        <v>1</v>
      </c>
      <c r="E18" s="423">
        <f>[13]Lak!F9</f>
        <v>1</v>
      </c>
      <c r="F18" s="424">
        <f>[13]Lak!G9</f>
        <v>1</v>
      </c>
      <c r="G18" s="556">
        <v>1</v>
      </c>
    </row>
    <row r="19" spans="1:7" ht="31" x14ac:dyDescent="0.35">
      <c r="A19" s="200" t="s">
        <v>548</v>
      </c>
      <c r="B19" s="324">
        <f>[13]Lak!C10</f>
        <v>99.770092141717811</v>
      </c>
      <c r="C19" s="324">
        <f>[13]Lak!D10</f>
        <v>99.791218568259794</v>
      </c>
      <c r="D19" s="324">
        <f>[13]Lak!E10</f>
        <v>99.838988881836201</v>
      </c>
      <c r="E19" s="324">
        <f>[13]Lak!F10</f>
        <v>99.995025364601602</v>
      </c>
      <c r="F19" s="425">
        <f>[13]Lak!G10</f>
        <v>99.9991040044698</v>
      </c>
      <c r="G19" s="425">
        <v>99.999999896359498</v>
      </c>
    </row>
    <row r="20" spans="1:7" ht="31" x14ac:dyDescent="0.35">
      <c r="A20" s="200" t="s">
        <v>543</v>
      </c>
      <c r="B20" s="324">
        <f>[13]Lak!C11</f>
        <v>100.00000000000001</v>
      </c>
      <c r="C20" s="324">
        <f>[13]Lak!D11</f>
        <v>100</v>
      </c>
      <c r="D20" s="324">
        <f>[13]Lak!E11</f>
        <v>100</v>
      </c>
      <c r="E20" s="324">
        <f>[13]Lak!F11</f>
        <v>99.999999999999972</v>
      </c>
      <c r="F20" s="425">
        <f>[13]Lak!G11</f>
        <v>100</v>
      </c>
      <c r="G20" s="425">
        <v>100.00000000000006</v>
      </c>
    </row>
    <row r="21" spans="1:7" ht="35.5" thickBot="1" x14ac:dyDescent="0.4">
      <c r="A21" s="201" t="s">
        <v>544</v>
      </c>
      <c r="B21" s="426">
        <f>[13]Lak!C12</f>
        <v>5236.7624451865977</v>
      </c>
      <c r="C21" s="426">
        <f>[13]Lak!D12</f>
        <v>9958.3092440696582</v>
      </c>
      <c r="D21" s="426">
        <f>[13]Lak!E12</f>
        <v>9967.8496255275841</v>
      </c>
      <c r="E21" s="426">
        <f>[13]Lak!F12</f>
        <v>9999.0051224143153</v>
      </c>
      <c r="F21" s="203">
        <f>[13]Lak!G12</f>
        <v>9999.8208024995747</v>
      </c>
      <c r="G21" s="203">
        <v>9999.9999792718991</v>
      </c>
    </row>
    <row r="22" spans="1:7" x14ac:dyDescent="0.35">
      <c r="A22" s="189"/>
      <c r="B22" s="189"/>
      <c r="C22" s="189"/>
      <c r="D22" s="189"/>
      <c r="E22" s="189"/>
    </row>
    <row r="23" spans="1:7" ht="15" thickBot="1" x14ac:dyDescent="0.4">
      <c r="A23" s="202"/>
      <c r="B23" s="189"/>
      <c r="C23" s="189"/>
      <c r="D23" s="189"/>
      <c r="E23" s="189"/>
    </row>
    <row r="24" spans="1:7" ht="35.5" thickBot="1" x14ac:dyDescent="0.4">
      <c r="A24" s="197" t="s">
        <v>549</v>
      </c>
      <c r="B24" s="189"/>
      <c r="C24" s="189"/>
      <c r="D24" s="189"/>
      <c r="E24" s="189"/>
    </row>
    <row r="25" spans="1:7" ht="15" thickBot="1" x14ac:dyDescent="0.4">
      <c r="A25" s="189"/>
      <c r="B25" s="427">
        <f>[13]Nagyker!C7</f>
        <v>2019</v>
      </c>
      <c r="C25" s="427">
        <f>[13]Nagyker!D7</f>
        <v>2020</v>
      </c>
      <c r="D25" s="427">
        <f>[13]Nagyker!E7</f>
        <v>2021</v>
      </c>
      <c r="E25" s="427">
        <f>[13]Nagyker!F7</f>
        <v>2022</v>
      </c>
      <c r="F25" s="402">
        <f>[13]Nagyker!G7</f>
        <v>2023</v>
      </c>
      <c r="G25" s="488">
        <v>2024</v>
      </c>
    </row>
    <row r="26" spans="1:7" ht="31" x14ac:dyDescent="0.35">
      <c r="A26" s="199" t="s">
        <v>550</v>
      </c>
      <c r="B26" s="421">
        <f>[13]Nagyker!C8</f>
        <v>50</v>
      </c>
      <c r="C26" s="421">
        <f>[13]Nagyker!D8</f>
        <v>45</v>
      </c>
      <c r="D26" s="421">
        <f>[13]Nagyker!E8</f>
        <v>41</v>
      </c>
      <c r="E26" s="421">
        <f>[13]Nagyker!F8</f>
        <v>47</v>
      </c>
      <c r="F26" s="422">
        <f>[13]Nagyker!G8</f>
        <v>45</v>
      </c>
      <c r="G26" s="555">
        <v>49</v>
      </c>
    </row>
    <row r="27" spans="1:7" ht="31" x14ac:dyDescent="0.35">
      <c r="A27" s="200" t="s">
        <v>547</v>
      </c>
      <c r="B27" s="423">
        <f>[13]Nagyker!C9</f>
        <v>3</v>
      </c>
      <c r="C27" s="423">
        <f>[13]Nagyker!D9</f>
        <v>3</v>
      </c>
      <c r="D27" s="423">
        <f>[13]Nagyker!E9</f>
        <v>3</v>
      </c>
      <c r="E27" s="423">
        <f>[13]Nagyker!F9</f>
        <v>5</v>
      </c>
      <c r="F27" s="424">
        <f>[13]Nagyker!G9</f>
        <v>4</v>
      </c>
      <c r="G27" s="556">
        <v>4</v>
      </c>
    </row>
    <row r="28" spans="1:7" ht="31" x14ac:dyDescent="0.35">
      <c r="A28" s="200" t="s">
        <v>548</v>
      </c>
      <c r="B28" s="324">
        <f>[13]Nagyker!C10</f>
        <v>65.627833194139754</v>
      </c>
      <c r="C28" s="324">
        <f>[13]Nagyker!D10</f>
        <v>66.359027775982526</v>
      </c>
      <c r="D28" s="324">
        <f>[13]Nagyker!E10</f>
        <v>70.321524037893596</v>
      </c>
      <c r="E28" s="324">
        <f>[13]Nagyker!F10</f>
        <v>72.772344270457722</v>
      </c>
      <c r="F28" s="425">
        <f>[13]Nagyker!G10</f>
        <v>69.021183497936022</v>
      </c>
      <c r="G28" s="425">
        <v>66.031881854837096</v>
      </c>
    </row>
    <row r="29" spans="1:7" ht="31" x14ac:dyDescent="0.35">
      <c r="A29" s="200" t="s">
        <v>543</v>
      </c>
      <c r="B29" s="324">
        <f>[13]Nagyker!C11</f>
        <v>65.627833194139754</v>
      </c>
      <c r="C29" s="324">
        <f>[13]Nagyker!D11</f>
        <v>66.359027775982526</v>
      </c>
      <c r="D29" s="324">
        <f>[13]Nagyker!E11</f>
        <v>70.321524037893596</v>
      </c>
      <c r="E29" s="324">
        <f>[13]Nagyker!F11</f>
        <v>60.487477576452591</v>
      </c>
      <c r="F29" s="425">
        <f>[13]Nagyker!G11</f>
        <v>63.141621761177745</v>
      </c>
      <c r="G29" s="425">
        <v>59.640914950440894</v>
      </c>
    </row>
    <row r="30" spans="1:7" ht="35.5" thickBot="1" x14ac:dyDescent="0.4">
      <c r="A30" s="201" t="s">
        <v>544</v>
      </c>
      <c r="B30" s="426">
        <f>[13]Nagyker!C12</f>
        <v>2257.8681091819481</v>
      </c>
      <c r="C30" s="426">
        <f>[13]Nagyker!D12</f>
        <v>2226.8681206850483</v>
      </c>
      <c r="D30" s="426">
        <f>[13]Nagyker!E12</f>
        <v>2476.1994666100682</v>
      </c>
      <c r="E30" s="426">
        <f>[13]Nagyker!F12</f>
        <v>2288.2139393248322</v>
      </c>
      <c r="F30" s="203">
        <f>[13]Nagyker!G12</f>
        <v>2450.2867834753424</v>
      </c>
      <c r="G30" s="203">
        <v>1932.8187374906415</v>
      </c>
    </row>
    <row r="32" spans="1:7" ht="76.5" customHeight="1" x14ac:dyDescent="0.35">
      <c r="A32" s="428" t="s">
        <v>551</v>
      </c>
    </row>
    <row r="33" spans="1:1" ht="18.5" x14ac:dyDescent="0.4">
      <c r="A33" s="204" t="s">
        <v>552</v>
      </c>
    </row>
    <row r="34" spans="1:1" x14ac:dyDescent="0.35">
      <c r="A34" s="1" t="s">
        <v>553</v>
      </c>
    </row>
    <row r="36" spans="1:1" x14ac:dyDescent="0.35">
      <c r="A36" s="202"/>
    </row>
  </sheetData>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E3E08-BC93-4D73-8D36-4115366361D2}">
  <dimension ref="A1:G2"/>
  <sheetViews>
    <sheetView topLeftCell="A43" workbookViewId="0">
      <selection activeCell="W44" sqref="W44"/>
    </sheetView>
  </sheetViews>
  <sheetFormatPr defaultRowHeight="14.5" x14ac:dyDescent="0.35"/>
  <sheetData>
    <row r="1" spans="1:7" ht="15.5" x14ac:dyDescent="0.35">
      <c r="A1" s="205" t="s">
        <v>554</v>
      </c>
      <c r="B1" s="54" t="s">
        <v>555</v>
      </c>
      <c r="C1" s="1"/>
      <c r="D1" s="1"/>
      <c r="E1" s="1"/>
      <c r="F1" s="1"/>
      <c r="G1" s="1"/>
    </row>
    <row r="2" spans="1:7" x14ac:dyDescent="0.35">
      <c r="A2" s="1"/>
      <c r="B2" s="189" t="s">
        <v>556</v>
      </c>
      <c r="C2" s="1"/>
      <c r="D2" s="1"/>
      <c r="E2" s="1"/>
      <c r="F2" s="1"/>
      <c r="G2" s="1"/>
    </row>
  </sheetData>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FD75D-062C-42F2-A848-CD3DA291D2FD}">
  <dimension ref="A1:J15"/>
  <sheetViews>
    <sheetView workbookViewId="0">
      <selection activeCell="K13" sqref="K13"/>
    </sheetView>
  </sheetViews>
  <sheetFormatPr defaultColWidth="9.1796875" defaultRowHeight="14.5" x14ac:dyDescent="0.35"/>
  <cols>
    <col min="1" max="1" width="9.1796875" style="1"/>
    <col min="2" max="2" width="69.1796875" style="1" customWidth="1"/>
    <col min="3" max="16384" width="9.1796875" style="1"/>
  </cols>
  <sheetData>
    <row r="1" spans="1:10" ht="15.5" x14ac:dyDescent="0.35">
      <c r="A1" s="205" t="s">
        <v>557</v>
      </c>
      <c r="B1" s="54" t="s">
        <v>558</v>
      </c>
    </row>
    <row r="2" spans="1:10" x14ac:dyDescent="0.35">
      <c r="B2" s="116" t="s">
        <v>559</v>
      </c>
    </row>
    <row r="4" spans="1:10" ht="15" thickBot="1" x14ac:dyDescent="0.4">
      <c r="B4" s="206"/>
      <c r="C4" s="207">
        <v>2017</v>
      </c>
      <c r="D4" s="207">
        <v>2018</v>
      </c>
      <c r="E4" s="208">
        <v>2019</v>
      </c>
      <c r="F4" s="208">
        <v>2020</v>
      </c>
      <c r="G4" s="208">
        <v>2021</v>
      </c>
      <c r="H4" s="208">
        <v>2022</v>
      </c>
      <c r="I4" s="208">
        <v>2023</v>
      </c>
      <c r="J4" s="208">
        <v>2024</v>
      </c>
    </row>
    <row r="5" spans="1:10" ht="43.5" x14ac:dyDescent="0.35">
      <c r="B5" s="209" t="s">
        <v>560</v>
      </c>
      <c r="C5" s="210">
        <v>15</v>
      </c>
      <c r="D5" s="210">
        <v>15</v>
      </c>
      <c r="E5" s="211">
        <v>15</v>
      </c>
      <c r="F5" s="211">
        <v>15</v>
      </c>
      <c r="G5" s="211">
        <v>15</v>
      </c>
      <c r="H5" s="211">
        <v>15</v>
      </c>
      <c r="I5" s="211">
        <v>15</v>
      </c>
      <c r="J5" s="211">
        <v>15</v>
      </c>
    </row>
    <row r="6" spans="1:10" ht="29" x14ac:dyDescent="0.35">
      <c r="B6" s="212" t="s">
        <v>561</v>
      </c>
      <c r="C6" s="213">
        <v>1273</v>
      </c>
      <c r="D6" s="213">
        <v>1254</v>
      </c>
      <c r="E6" s="214">
        <v>1223</v>
      </c>
      <c r="F6" s="214">
        <v>1199</v>
      </c>
      <c r="G6" s="214">
        <v>1209</v>
      </c>
      <c r="H6" s="214">
        <v>1176</v>
      </c>
      <c r="I6" s="214">
        <v>1149</v>
      </c>
      <c r="J6" s="214">
        <v>1143</v>
      </c>
    </row>
    <row r="7" spans="1:10" ht="29" x14ac:dyDescent="0.35">
      <c r="B7" s="215" t="s">
        <v>562</v>
      </c>
      <c r="C7" s="213">
        <v>1167</v>
      </c>
      <c r="D7" s="213">
        <v>1159</v>
      </c>
      <c r="E7" s="214">
        <v>1131</v>
      </c>
      <c r="F7" s="214">
        <v>1111</v>
      </c>
      <c r="G7" s="214">
        <v>1100</v>
      </c>
      <c r="H7" s="214">
        <v>1073</v>
      </c>
      <c r="I7" s="214">
        <v>1053</v>
      </c>
      <c r="J7" s="214">
        <v>1044</v>
      </c>
    </row>
    <row r="8" spans="1:10" ht="29" x14ac:dyDescent="0.35">
      <c r="B8" s="212" t="s">
        <v>563</v>
      </c>
      <c r="C8" s="213">
        <v>379.82800000000003</v>
      </c>
      <c r="D8" s="213">
        <v>361.60899999999998</v>
      </c>
      <c r="E8" s="214">
        <v>342.16599999999994</v>
      </c>
      <c r="F8" s="214">
        <v>295.36599999999987</v>
      </c>
      <c r="G8" s="214">
        <v>294</v>
      </c>
      <c r="H8" s="214">
        <v>250.30199999999999</v>
      </c>
      <c r="I8" s="214">
        <v>245.15500000000006</v>
      </c>
      <c r="J8" s="214">
        <v>224</v>
      </c>
    </row>
    <row r="9" spans="1:10" ht="29" x14ac:dyDescent="0.35">
      <c r="B9" s="215" t="s">
        <v>564</v>
      </c>
      <c r="C9" s="213">
        <v>164.62999999999994</v>
      </c>
      <c r="D9" s="213">
        <v>171.65299999999999</v>
      </c>
      <c r="E9" s="214">
        <v>169.13299999999995</v>
      </c>
      <c r="F9" s="214">
        <v>173.22399999999999</v>
      </c>
      <c r="G9" s="214">
        <v>194</v>
      </c>
      <c r="H9" s="214">
        <v>158.22500000000008</v>
      </c>
      <c r="I9" s="214">
        <v>167.822</v>
      </c>
      <c r="J9" s="214">
        <v>166</v>
      </c>
    </row>
    <row r="10" spans="1:10" ht="29" x14ac:dyDescent="0.35">
      <c r="B10" s="212" t="s">
        <v>565</v>
      </c>
      <c r="C10" s="213">
        <v>115.94170800000029</v>
      </c>
      <c r="D10" s="213">
        <v>123.24586300000001</v>
      </c>
      <c r="E10" s="214">
        <v>126.00192800000001</v>
      </c>
      <c r="F10" s="214">
        <v>110.73488199999998</v>
      </c>
      <c r="G10" s="214">
        <v>111</v>
      </c>
      <c r="H10" s="214">
        <v>100.70996099999999</v>
      </c>
      <c r="I10" s="214">
        <v>100.13885999999999</v>
      </c>
      <c r="J10" s="214">
        <v>90</v>
      </c>
    </row>
    <row r="11" spans="1:10" ht="29" x14ac:dyDescent="0.35">
      <c r="B11" s="215" t="s">
        <v>566</v>
      </c>
      <c r="C11" s="213">
        <v>54.762086000000409</v>
      </c>
      <c r="D11" s="213">
        <v>63.707048</v>
      </c>
      <c r="E11" s="214">
        <v>64.714274000000003</v>
      </c>
      <c r="F11" s="214">
        <v>65.079128999999995</v>
      </c>
      <c r="G11" s="216">
        <v>72</v>
      </c>
      <c r="H11" s="216">
        <v>61.046088999999995</v>
      </c>
      <c r="I11" s="216">
        <v>63.522130000000018</v>
      </c>
      <c r="J11" s="216">
        <v>62</v>
      </c>
    </row>
    <row r="12" spans="1:10" ht="29" x14ac:dyDescent="0.35">
      <c r="B12" s="212" t="s">
        <v>567</v>
      </c>
      <c r="C12" s="214">
        <v>99.2</v>
      </c>
      <c r="D12" s="214">
        <v>99.2</v>
      </c>
      <c r="E12" s="214">
        <v>99.2</v>
      </c>
      <c r="F12" s="214">
        <v>99.199999999999989</v>
      </c>
      <c r="G12" s="214">
        <v>99.2</v>
      </c>
      <c r="H12" s="214">
        <v>99.199999999999989</v>
      </c>
      <c r="I12" s="214">
        <v>99.199999999999989</v>
      </c>
      <c r="J12" s="214">
        <v>100</v>
      </c>
    </row>
    <row r="13" spans="1:10" ht="29.5" thickBot="1" x14ac:dyDescent="0.4">
      <c r="B13" s="217" t="s">
        <v>568</v>
      </c>
      <c r="C13" s="218">
        <v>74.400000000000006</v>
      </c>
      <c r="D13" s="218">
        <v>74.400000000000006</v>
      </c>
      <c r="E13" s="218">
        <v>74.400000000000006</v>
      </c>
      <c r="F13" s="218">
        <v>74.400000000000006</v>
      </c>
      <c r="G13" s="218">
        <v>74.400000000000006</v>
      </c>
      <c r="H13" s="218">
        <v>74.400000000000006</v>
      </c>
      <c r="I13" s="218">
        <v>74.400000000000006</v>
      </c>
      <c r="J13" s="218">
        <v>74.400000000000006</v>
      </c>
    </row>
    <row r="14" spans="1:10" ht="15" thickTop="1" x14ac:dyDescent="0.35"/>
    <row r="15" spans="1:10" x14ac:dyDescent="0.35">
      <c r="B15" s="63" t="s">
        <v>569</v>
      </c>
    </row>
  </sheetData>
  <pageMargins left="0.7" right="0.7" top="0.75" bottom="0.75" header="0.3" footer="0.3"/>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7BA4D-23AA-47BC-9830-BAEC3FFA308B}">
  <dimension ref="A1:L13"/>
  <sheetViews>
    <sheetView workbookViewId="0">
      <selection activeCell="D22" sqref="D22"/>
    </sheetView>
  </sheetViews>
  <sheetFormatPr defaultColWidth="9.1796875" defaultRowHeight="14.5" x14ac:dyDescent="0.35"/>
  <cols>
    <col min="1" max="1" width="76.1796875" style="1" customWidth="1"/>
    <col min="2" max="16384" width="9.1796875" style="1"/>
  </cols>
  <sheetData>
    <row r="1" spans="1:12" x14ac:dyDescent="0.35">
      <c r="A1" s="1" t="s">
        <v>574</v>
      </c>
    </row>
    <row r="2" spans="1:12" x14ac:dyDescent="0.35">
      <c r="A2" s="1" t="s">
        <v>570</v>
      </c>
    </row>
    <row r="3" spans="1:12" x14ac:dyDescent="0.35">
      <c r="A3" s="1" t="s">
        <v>269</v>
      </c>
    </row>
    <row r="5" spans="1:12" x14ac:dyDescent="0.35">
      <c r="B5" s="64"/>
      <c r="C5" s="64"/>
      <c r="D5" s="64"/>
      <c r="E5" s="64"/>
      <c r="F5" s="64"/>
      <c r="G5" s="64"/>
      <c r="H5" s="64"/>
      <c r="I5" s="64"/>
      <c r="J5" s="64"/>
    </row>
    <row r="6" spans="1:12" ht="16.5" x14ac:dyDescent="0.35">
      <c r="A6" s="55"/>
      <c r="B6" s="56">
        <v>2014</v>
      </c>
      <c r="C6" s="56">
        <v>2015</v>
      </c>
      <c r="D6" s="56">
        <v>2016</v>
      </c>
      <c r="E6" s="56">
        <v>2017</v>
      </c>
      <c r="F6" s="56">
        <v>2018</v>
      </c>
      <c r="G6" s="56">
        <v>2019</v>
      </c>
      <c r="H6" s="56">
        <v>2020</v>
      </c>
      <c r="I6" s="56">
        <v>2021</v>
      </c>
      <c r="J6" s="56">
        <v>2022</v>
      </c>
      <c r="K6" s="384" t="s">
        <v>930</v>
      </c>
      <c r="L6" s="359">
        <v>2024</v>
      </c>
    </row>
    <row r="7" spans="1:12" ht="29" x14ac:dyDescent="0.35">
      <c r="A7" s="57" t="s">
        <v>270</v>
      </c>
      <c r="B7" s="59">
        <v>292.30700000000002</v>
      </c>
      <c r="C7" s="59">
        <v>313.58499999999998</v>
      </c>
      <c r="D7" s="59">
        <v>336.10399999999998</v>
      </c>
      <c r="E7" s="59">
        <v>357.62900000000002</v>
      </c>
      <c r="F7" s="59">
        <v>346.40699999999998</v>
      </c>
      <c r="G7" s="59">
        <v>354.38400000000001</v>
      </c>
      <c r="H7" s="59">
        <v>366.947</v>
      </c>
      <c r="I7" s="59">
        <v>389.17399999999998</v>
      </c>
      <c r="J7" s="59">
        <v>330.875</v>
      </c>
      <c r="K7" s="59">
        <v>295.7</v>
      </c>
      <c r="L7" s="524">
        <v>296</v>
      </c>
    </row>
    <row r="8" spans="1:12" ht="29" x14ac:dyDescent="0.35">
      <c r="A8" s="60" t="s">
        <v>271</v>
      </c>
      <c r="B8" s="59">
        <v>997.73500000000001</v>
      </c>
      <c r="C8" s="59">
        <v>1054.7170000000001</v>
      </c>
      <c r="D8" s="59">
        <v>1067.7670000000001</v>
      </c>
      <c r="E8" s="59">
        <v>1114.8</v>
      </c>
      <c r="F8" s="59">
        <v>1113.0899999999999</v>
      </c>
      <c r="G8" s="59">
        <v>1115.9259999999999</v>
      </c>
      <c r="H8" s="59">
        <v>1098.5150000000001</v>
      </c>
      <c r="I8" s="59">
        <v>1149.4860000000001</v>
      </c>
      <c r="J8" s="59">
        <v>1074.7750000000001</v>
      </c>
      <c r="K8" s="59">
        <v>1010.2</v>
      </c>
      <c r="L8" s="524">
        <v>1008.5</v>
      </c>
    </row>
    <row r="9" spans="1:12" ht="29" x14ac:dyDescent="0.35">
      <c r="A9" s="57" t="s">
        <v>272</v>
      </c>
      <c r="B9" s="59">
        <v>29.297021857027143</v>
      </c>
      <c r="C9" s="59">
        <v>29.731704736153308</v>
      </c>
      <c r="D9" s="59">
        <v>31.477281260168549</v>
      </c>
      <c r="E9" s="59">
        <v>32.08013586483581</v>
      </c>
      <c r="F9" s="59">
        <v>31.121223315433927</v>
      </c>
      <c r="G9" s="59">
        <v>31.756950184696812</v>
      </c>
      <c r="H9" s="59">
        <v>33.403909384839466</v>
      </c>
      <c r="I9" s="59">
        <v>33.9</v>
      </c>
      <c r="J9" s="59">
        <v>30.8</v>
      </c>
      <c r="K9" s="59">
        <v>29.3</v>
      </c>
      <c r="L9" s="524">
        <v>29.4</v>
      </c>
    </row>
    <row r="11" spans="1:12" ht="16.5" x14ac:dyDescent="0.35">
      <c r="A11" s="11" t="s">
        <v>1218</v>
      </c>
    </row>
    <row r="12" spans="1:12" x14ac:dyDescent="0.35">
      <c r="A12" s="54" t="s">
        <v>572</v>
      </c>
    </row>
    <row r="13" spans="1:12" x14ac:dyDescent="0.35">
      <c r="A13" s="54" t="s">
        <v>573</v>
      </c>
    </row>
  </sheetData>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11672-C94C-4086-AA39-D6E71648C06F}">
  <dimension ref="A1:R37"/>
  <sheetViews>
    <sheetView workbookViewId="0">
      <selection activeCell="B3" sqref="B3"/>
    </sheetView>
  </sheetViews>
  <sheetFormatPr defaultColWidth="9.1796875" defaultRowHeight="14.5" x14ac:dyDescent="0.35"/>
  <cols>
    <col min="1" max="1" width="13.1796875" style="1" customWidth="1"/>
    <col min="2" max="2" width="12.54296875" style="1" customWidth="1"/>
    <col min="3" max="3" width="9.1796875" style="1"/>
    <col min="4" max="6" width="24.54296875" style="1" customWidth="1"/>
    <col min="7" max="7" width="27.453125" style="1" customWidth="1"/>
    <col min="8" max="11" width="9.1796875" style="11"/>
    <col min="12" max="12" width="9.81640625" style="219" bestFit="1" customWidth="1"/>
    <col min="13" max="13" width="10.81640625" style="219" bestFit="1" customWidth="1"/>
    <col min="14" max="14" width="12.26953125" style="219" bestFit="1" customWidth="1"/>
    <col min="15" max="15" width="9.1796875" style="11"/>
    <col min="16" max="16" width="14.1796875" style="11" bestFit="1" customWidth="1"/>
    <col min="17" max="17" width="23" style="11" bestFit="1" customWidth="1"/>
    <col min="18" max="20" width="14.26953125" style="11" bestFit="1" customWidth="1"/>
    <col min="21" max="16384" width="9.1796875" style="11"/>
  </cols>
  <sheetData>
    <row r="1" spans="1:18" x14ac:dyDescent="0.35">
      <c r="A1" s="1" t="s">
        <v>1125</v>
      </c>
    </row>
    <row r="2" spans="1:18" ht="15" thickBot="1" x14ac:dyDescent="0.4">
      <c r="A2" s="1" t="s">
        <v>575</v>
      </c>
    </row>
    <row r="3" spans="1:18" ht="84" customHeight="1" x14ac:dyDescent="0.35">
      <c r="C3" s="559"/>
      <c r="D3" s="819" t="s">
        <v>576</v>
      </c>
      <c r="E3" s="820"/>
      <c r="F3" s="819" t="s">
        <v>577</v>
      </c>
      <c r="G3" s="821"/>
      <c r="R3" s="219"/>
    </row>
    <row r="4" spans="1:18" ht="15" thickBot="1" x14ac:dyDescent="0.4">
      <c r="C4" s="560"/>
      <c r="D4" s="561" t="s">
        <v>312</v>
      </c>
      <c r="E4" s="561" t="s">
        <v>578</v>
      </c>
      <c r="F4" s="561" t="s">
        <v>312</v>
      </c>
      <c r="G4" s="562" t="s">
        <v>578</v>
      </c>
      <c r="R4" s="219"/>
    </row>
    <row r="5" spans="1:18" x14ac:dyDescent="0.35">
      <c r="C5" s="563">
        <v>1995</v>
      </c>
      <c r="D5" s="564"/>
      <c r="E5" s="565">
        <v>4147.4048890000004</v>
      </c>
      <c r="F5" s="565"/>
      <c r="G5" s="566">
        <v>4033.3800600264472</v>
      </c>
      <c r="R5" s="219"/>
    </row>
    <row r="6" spans="1:18" x14ac:dyDescent="0.35">
      <c r="C6" s="563">
        <v>1996</v>
      </c>
      <c r="D6" s="567"/>
      <c r="E6" s="568">
        <v>3987.9760000000001</v>
      </c>
      <c r="F6" s="568"/>
      <c r="G6" s="569">
        <v>3882.2240000000002</v>
      </c>
      <c r="R6" s="219"/>
    </row>
    <row r="7" spans="1:18" x14ac:dyDescent="0.35">
      <c r="C7" s="563">
        <v>1997</v>
      </c>
      <c r="D7" s="567"/>
      <c r="E7" s="568">
        <v>3689.8409999999999</v>
      </c>
      <c r="F7" s="568"/>
      <c r="G7" s="569">
        <v>3588.3959999999997</v>
      </c>
      <c r="R7" s="219"/>
    </row>
    <row r="8" spans="1:18" x14ac:dyDescent="0.35">
      <c r="C8" s="563">
        <v>1998</v>
      </c>
      <c r="D8" s="567"/>
      <c r="E8" s="568">
        <v>3552.8528999999999</v>
      </c>
      <c r="F8" s="568"/>
      <c r="G8" s="569">
        <v>3443.2408999999998</v>
      </c>
      <c r="R8" s="219"/>
    </row>
    <row r="9" spans="1:18" x14ac:dyDescent="0.35">
      <c r="C9" s="563">
        <v>1999</v>
      </c>
      <c r="D9" s="567"/>
      <c r="E9" s="568">
        <v>3029.1913</v>
      </c>
      <c r="F9" s="568"/>
      <c r="G9" s="569">
        <v>2920.6502999999998</v>
      </c>
      <c r="R9" s="219"/>
    </row>
    <row r="10" spans="1:18" x14ac:dyDescent="0.35">
      <c r="C10" s="563">
        <v>2000</v>
      </c>
      <c r="D10" s="567"/>
      <c r="E10" s="568">
        <v>2751.4252999999999</v>
      </c>
      <c r="F10" s="568"/>
      <c r="G10" s="569">
        <v>2639.4332999999997</v>
      </c>
      <c r="R10" s="219"/>
    </row>
    <row r="11" spans="1:18" x14ac:dyDescent="0.35">
      <c r="C11" s="563">
        <v>2001</v>
      </c>
      <c r="D11" s="567"/>
      <c r="E11" s="568">
        <v>3106.8090000000002</v>
      </c>
      <c r="F11" s="568"/>
      <c r="G11" s="569">
        <v>2915.6210000000001</v>
      </c>
      <c r="R11" s="219"/>
    </row>
    <row r="12" spans="1:18" x14ac:dyDescent="0.35">
      <c r="C12" s="563">
        <v>2002</v>
      </c>
      <c r="D12" s="567"/>
      <c r="E12" s="568">
        <v>2976.2408</v>
      </c>
      <c r="F12" s="568"/>
      <c r="G12" s="569">
        <v>2803.652255</v>
      </c>
      <c r="R12" s="219"/>
    </row>
    <row r="13" spans="1:18" x14ac:dyDescent="0.35">
      <c r="C13" s="563">
        <v>2003</v>
      </c>
      <c r="D13" s="567"/>
      <c r="E13" s="568">
        <v>2824.6337239999998</v>
      </c>
      <c r="F13" s="568"/>
      <c r="G13" s="569">
        <v>2462.4051289999998</v>
      </c>
      <c r="R13" s="219"/>
    </row>
    <row r="14" spans="1:18" x14ac:dyDescent="0.35">
      <c r="C14" s="563">
        <v>2004</v>
      </c>
      <c r="D14" s="567"/>
      <c r="E14" s="568">
        <v>3024.2890090000001</v>
      </c>
      <c r="F14" s="568"/>
      <c r="G14" s="569">
        <v>2584.1529540000001</v>
      </c>
      <c r="R14" s="219"/>
    </row>
    <row r="15" spans="1:18" x14ac:dyDescent="0.35">
      <c r="C15" s="563">
        <v>2005</v>
      </c>
      <c r="D15" s="567"/>
      <c r="E15" s="568">
        <v>2824.4748530000002</v>
      </c>
      <c r="F15" s="568"/>
      <c r="G15" s="569">
        <v>2530.3932950000003</v>
      </c>
      <c r="R15" s="219"/>
    </row>
    <row r="16" spans="1:18" x14ac:dyDescent="0.35">
      <c r="C16" s="563">
        <v>2006</v>
      </c>
      <c r="D16" s="567"/>
      <c r="E16" s="568">
        <v>2825.2087750000001</v>
      </c>
      <c r="F16" s="568"/>
      <c r="G16" s="569">
        <v>2733.5613349999999</v>
      </c>
    </row>
    <row r="17" spans="1:18" x14ac:dyDescent="0.35">
      <c r="C17" s="563">
        <v>2007</v>
      </c>
      <c r="D17" s="567"/>
      <c r="E17" s="568">
        <v>2571.1717130000002</v>
      </c>
      <c r="F17" s="568"/>
      <c r="G17" s="569">
        <v>2282.4587040000001</v>
      </c>
    </row>
    <row r="18" spans="1:18" x14ac:dyDescent="0.35">
      <c r="C18" s="563">
        <v>2008</v>
      </c>
      <c r="D18" s="567"/>
      <c r="E18" s="568">
        <v>2607.9784279999999</v>
      </c>
      <c r="F18" s="568"/>
      <c r="G18" s="569">
        <v>2090.967455</v>
      </c>
    </row>
    <row r="19" spans="1:18" x14ac:dyDescent="0.35">
      <c r="C19" s="563">
        <v>2009</v>
      </c>
      <c r="D19" s="567"/>
      <c r="E19" s="568">
        <v>3090.4297139999999</v>
      </c>
      <c r="F19" s="568"/>
      <c r="G19" s="569">
        <v>2565.037992</v>
      </c>
    </row>
    <row r="20" spans="1:18" x14ac:dyDescent="0.35">
      <c r="C20" s="563">
        <v>2010</v>
      </c>
      <c r="D20" s="567"/>
      <c r="E20" s="568">
        <v>2938.0663100000002</v>
      </c>
      <c r="F20" s="568"/>
      <c r="G20" s="569">
        <v>2342.1219270000001</v>
      </c>
    </row>
    <row r="21" spans="1:18" x14ac:dyDescent="0.35">
      <c r="C21" s="563">
        <v>2011</v>
      </c>
      <c r="D21" s="567"/>
      <c r="E21" s="568">
        <v>3099.815701</v>
      </c>
      <c r="F21" s="568"/>
      <c r="G21" s="569">
        <v>2286.4890799999998</v>
      </c>
    </row>
    <row r="22" spans="1:18" x14ac:dyDescent="0.35">
      <c r="C22" s="563">
        <v>2012</v>
      </c>
      <c r="D22" s="567"/>
      <c r="E22" s="568">
        <v>2795.5965879999999</v>
      </c>
      <c r="F22" s="568"/>
      <c r="G22" s="569">
        <v>2069.3145839999997</v>
      </c>
    </row>
    <row r="23" spans="1:18" x14ac:dyDescent="0.35">
      <c r="C23" s="563">
        <v>2013</v>
      </c>
      <c r="D23" s="567"/>
      <c r="E23" s="568">
        <v>2680.3917230000002</v>
      </c>
      <c r="F23" s="568"/>
      <c r="G23" s="569">
        <v>1837.2467670000001</v>
      </c>
    </row>
    <row r="24" spans="1:18" x14ac:dyDescent="0.35">
      <c r="A24" s="233"/>
      <c r="B24" s="233"/>
      <c r="C24" s="563">
        <v>2014</v>
      </c>
      <c r="D24" s="567"/>
      <c r="E24" s="568">
        <v>2459.0339180000001</v>
      </c>
      <c r="F24" s="568"/>
      <c r="G24" s="569">
        <v>1723.5029920000002</v>
      </c>
    </row>
    <row r="25" spans="1:18" x14ac:dyDescent="0.35">
      <c r="A25" s="233"/>
      <c r="B25" s="233"/>
      <c r="C25" s="563">
        <v>2015</v>
      </c>
      <c r="D25" s="567"/>
      <c r="E25" s="568">
        <v>2131.6672939999999</v>
      </c>
      <c r="F25" s="568"/>
      <c r="G25" s="569">
        <v>1547.0953049999998</v>
      </c>
    </row>
    <row r="26" spans="1:18" x14ac:dyDescent="0.35">
      <c r="A26" s="233"/>
      <c r="B26" s="233"/>
      <c r="C26" s="563">
        <v>2016</v>
      </c>
      <c r="D26" s="570">
        <v>23189.886428999998</v>
      </c>
      <c r="E26" s="568">
        <v>2259.9478080000004</v>
      </c>
      <c r="F26" s="571">
        <v>15685.394053999999</v>
      </c>
      <c r="G26" s="569">
        <v>1564.2021100000004</v>
      </c>
    </row>
    <row r="27" spans="1:18" x14ac:dyDescent="0.35">
      <c r="A27" s="233"/>
      <c r="B27" s="233"/>
      <c r="C27" s="563">
        <v>2017</v>
      </c>
      <c r="D27" s="570">
        <v>25569.324564999999</v>
      </c>
      <c r="E27" s="568">
        <v>2500.7189399999993</v>
      </c>
      <c r="F27" s="571">
        <v>17325.250323</v>
      </c>
      <c r="G27" s="569">
        <v>1734.2592629999992</v>
      </c>
    </row>
    <row r="28" spans="1:18" x14ac:dyDescent="0.35">
      <c r="A28" s="233"/>
      <c r="B28" s="233"/>
      <c r="C28" s="563">
        <v>2018</v>
      </c>
      <c r="D28" s="570">
        <v>24040.607886999998</v>
      </c>
      <c r="E28" s="568">
        <v>2361.7502539999996</v>
      </c>
      <c r="F28" s="571">
        <v>17704.378773999997</v>
      </c>
      <c r="G28" s="569">
        <v>1769.8089509999995</v>
      </c>
    </row>
    <row r="29" spans="1:18" x14ac:dyDescent="0.35">
      <c r="A29" s="233"/>
      <c r="B29" s="233"/>
      <c r="C29" s="563">
        <v>2019</v>
      </c>
      <c r="D29" s="570">
        <v>21807.747609999999</v>
      </c>
      <c r="E29" s="568">
        <v>2132.1797379999998</v>
      </c>
      <c r="F29" s="571">
        <v>15696.216883999998</v>
      </c>
      <c r="G29" s="569">
        <v>1563.5792859999999</v>
      </c>
    </row>
    <row r="30" spans="1:18" x14ac:dyDescent="0.35">
      <c r="A30" s="233"/>
      <c r="B30" s="233"/>
      <c r="C30" s="563">
        <v>2020</v>
      </c>
      <c r="D30" s="570">
        <v>22803.446000999997</v>
      </c>
      <c r="E30" s="568">
        <v>2234.8148940000001</v>
      </c>
      <c r="F30" s="571">
        <v>15519.354871999996</v>
      </c>
      <c r="G30" s="569">
        <v>1558.4171220000001</v>
      </c>
      <c r="R30" s="219"/>
    </row>
    <row r="31" spans="1:18" x14ac:dyDescent="0.35">
      <c r="A31" s="233"/>
      <c r="B31" s="233"/>
      <c r="C31" s="563">
        <v>2021</v>
      </c>
      <c r="D31" s="570">
        <v>20357.510464999999</v>
      </c>
      <c r="E31" s="568">
        <v>1999.7858190000002</v>
      </c>
      <c r="F31" s="571">
        <v>13359.255650999999</v>
      </c>
      <c r="G31" s="569">
        <v>1348.518172</v>
      </c>
      <c r="R31" s="219"/>
    </row>
    <row r="32" spans="1:18" x14ac:dyDescent="0.35">
      <c r="A32" s="233"/>
      <c r="B32" s="233"/>
      <c r="C32" s="563">
        <v>2022</v>
      </c>
      <c r="D32" s="570">
        <v>25103.160963999995</v>
      </c>
      <c r="E32" s="568">
        <v>2464.1839370000002</v>
      </c>
      <c r="F32" s="571">
        <v>13586.146630999994</v>
      </c>
      <c r="G32" s="569">
        <v>1400.3505100000004</v>
      </c>
      <c r="R32" s="219"/>
    </row>
    <row r="33" spans="1:18" ht="16.5" customHeight="1" x14ac:dyDescent="0.35">
      <c r="A33" s="233"/>
      <c r="B33" s="233"/>
      <c r="C33" s="563">
        <v>2023</v>
      </c>
      <c r="D33" s="570">
        <v>27994.964057999998</v>
      </c>
      <c r="E33" s="568">
        <v>2734.98288</v>
      </c>
      <c r="F33" s="571">
        <v>14498.503777999997</v>
      </c>
      <c r="G33" s="569">
        <v>1495.5919799999999</v>
      </c>
      <c r="R33" s="219"/>
    </row>
    <row r="34" spans="1:18" ht="15" thickBot="1" x14ac:dyDescent="0.4">
      <c r="A34" s="233"/>
      <c r="B34" s="233"/>
      <c r="C34" s="572">
        <v>2024</v>
      </c>
      <c r="D34" s="573">
        <v>28819.827263999996</v>
      </c>
      <c r="E34" s="574">
        <v>2795.7106310000004</v>
      </c>
      <c r="F34" s="575">
        <v>15487.477557999997</v>
      </c>
      <c r="G34" s="576">
        <v>1572.6479220000003</v>
      </c>
      <c r="R34" s="219"/>
    </row>
    <row r="35" spans="1:18" ht="111" customHeight="1" x14ac:dyDescent="0.35">
      <c r="C35" s="789" t="s">
        <v>579</v>
      </c>
      <c r="D35" s="789"/>
      <c r="E35" s="789"/>
      <c r="F35" s="789"/>
      <c r="G35" s="789"/>
    </row>
    <row r="36" spans="1:18" ht="76.5" customHeight="1" x14ac:dyDescent="0.35">
      <c r="C36" s="789" t="s">
        <v>580</v>
      </c>
      <c r="D36" s="789"/>
      <c r="E36" s="789"/>
      <c r="F36" s="789"/>
      <c r="G36" s="789"/>
    </row>
    <row r="37" spans="1:18" ht="59.25" customHeight="1" x14ac:dyDescent="0.35">
      <c r="C37" s="818" t="s">
        <v>937</v>
      </c>
      <c r="D37" s="818"/>
      <c r="E37" s="818"/>
      <c r="F37" s="818"/>
      <c r="G37" s="818"/>
    </row>
  </sheetData>
  <mergeCells count="5">
    <mergeCell ref="C37:G37"/>
    <mergeCell ref="D3:E3"/>
    <mergeCell ref="F3:G3"/>
    <mergeCell ref="C35:G35"/>
    <mergeCell ref="C36:G36"/>
  </mergeCell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AF1AB-5CC7-45EF-96ED-BD46CDA706AE}">
  <dimension ref="A1:P10"/>
  <sheetViews>
    <sheetView workbookViewId="0">
      <selection activeCell="P6" sqref="P6"/>
    </sheetView>
  </sheetViews>
  <sheetFormatPr defaultColWidth="9.1796875" defaultRowHeight="14.5" x14ac:dyDescent="0.35"/>
  <cols>
    <col min="1" max="1" width="67.1796875" style="1" customWidth="1"/>
    <col min="2" max="16384" width="9.1796875" style="1"/>
  </cols>
  <sheetData>
    <row r="1" spans="1:16" x14ac:dyDescent="0.35">
      <c r="A1" s="796" t="s">
        <v>581</v>
      </c>
      <c r="B1" s="822"/>
      <c r="C1" s="822"/>
    </row>
    <row r="2" spans="1:16" x14ac:dyDescent="0.35">
      <c r="A2" s="1" t="s">
        <v>582</v>
      </c>
    </row>
    <row r="3" spans="1:16" x14ac:dyDescent="0.35">
      <c r="C3" s="64"/>
      <c r="D3" s="64"/>
      <c r="E3" s="64"/>
      <c r="F3" s="64"/>
      <c r="G3" s="64"/>
      <c r="H3" s="64"/>
      <c r="I3" s="64"/>
      <c r="J3" s="64"/>
      <c r="K3" s="64"/>
      <c r="L3" s="64"/>
      <c r="M3" s="64"/>
      <c r="N3" s="64"/>
    </row>
    <row r="4" spans="1:16" ht="16.5" x14ac:dyDescent="0.35">
      <c r="A4" s="55"/>
      <c r="B4" s="323">
        <v>2010</v>
      </c>
      <c r="C4" s="359">
        <v>2011</v>
      </c>
      <c r="D4" s="359">
        <v>2012</v>
      </c>
      <c r="E4" s="359">
        <v>2013</v>
      </c>
      <c r="F4" s="359">
        <v>2014</v>
      </c>
      <c r="G4" s="359">
        <v>2015</v>
      </c>
      <c r="H4" s="359">
        <v>2016</v>
      </c>
      <c r="I4" s="359">
        <v>2017</v>
      </c>
      <c r="J4" s="359">
        <v>2018</v>
      </c>
      <c r="K4" s="359">
        <v>2019</v>
      </c>
      <c r="L4" s="359">
        <v>2020</v>
      </c>
      <c r="M4" s="359">
        <v>2021</v>
      </c>
      <c r="N4" s="359">
        <v>2022</v>
      </c>
      <c r="O4" s="359" t="s">
        <v>1219</v>
      </c>
      <c r="P4" s="359">
        <v>2024</v>
      </c>
    </row>
    <row r="5" spans="1:16" ht="33" x14ac:dyDescent="0.35">
      <c r="A5" s="557" t="s">
        <v>583</v>
      </c>
      <c r="B5" s="558">
        <v>93.4</v>
      </c>
      <c r="C5" s="382">
        <v>88.561800000000005</v>
      </c>
      <c r="D5" s="382">
        <v>74</v>
      </c>
      <c r="E5" s="382">
        <v>64.637560108800002</v>
      </c>
      <c r="F5" s="382">
        <v>60.183156009999998</v>
      </c>
      <c r="G5" s="382">
        <v>57.318636118362001</v>
      </c>
      <c r="H5" s="382">
        <v>59.820999999999998</v>
      </c>
      <c r="I5" s="382">
        <v>59.064</v>
      </c>
      <c r="J5" s="382">
        <v>61.427</v>
      </c>
      <c r="K5" s="382">
        <v>55.606999999999999</v>
      </c>
      <c r="L5" s="382">
        <v>55.280999999999999</v>
      </c>
      <c r="M5" s="382">
        <v>49.337000000000003</v>
      </c>
      <c r="N5" s="382">
        <v>49.423999999999999</v>
      </c>
      <c r="O5" s="382">
        <v>51.832000000000001</v>
      </c>
      <c r="P5" s="382">
        <v>53</v>
      </c>
    </row>
    <row r="6" spans="1:16" ht="29" x14ac:dyDescent="0.35">
      <c r="A6" s="557" t="s">
        <v>584</v>
      </c>
      <c r="B6" s="558">
        <v>496.89383388486903</v>
      </c>
      <c r="C6" s="382">
        <v>493.14342832297456</v>
      </c>
      <c r="D6" s="382">
        <v>492.1</v>
      </c>
      <c r="E6" s="382">
        <v>480.4</v>
      </c>
      <c r="F6" s="382">
        <v>464.1</v>
      </c>
      <c r="G6" s="382">
        <v>473.02</v>
      </c>
      <c r="H6" s="382">
        <v>480.21199999999999</v>
      </c>
      <c r="I6" s="382">
        <v>474.65600000000001</v>
      </c>
      <c r="J6" s="382">
        <v>462.447</v>
      </c>
      <c r="K6" s="383">
        <v>460.92099999999999</v>
      </c>
      <c r="L6" s="383">
        <v>451.65800000000002</v>
      </c>
      <c r="M6" s="383">
        <v>454.08100000000002</v>
      </c>
      <c r="N6" s="382">
        <v>450.99700000000001</v>
      </c>
      <c r="O6" s="382">
        <v>450.053</v>
      </c>
      <c r="P6" s="382">
        <v>474.74900000000002</v>
      </c>
    </row>
    <row r="7" spans="1:16" ht="29" x14ac:dyDescent="0.35">
      <c r="A7" s="557" t="s">
        <v>585</v>
      </c>
      <c r="B7" s="558">
        <v>20.277898393399912</v>
      </c>
      <c r="C7" s="382">
        <v>19.44703557312253</v>
      </c>
      <c r="D7" s="382">
        <v>16.704288939051921</v>
      </c>
      <c r="E7" s="382">
        <v>15.125681859566399</v>
      </c>
      <c r="F7" s="382">
        <v>12.96771299504417</v>
      </c>
      <c r="G7" s="382">
        <v>12.117592515826393</v>
      </c>
      <c r="H7" s="382">
        <v>12.457242210609097</v>
      </c>
      <c r="I7" s="382">
        <v>12.443597237733101</v>
      </c>
      <c r="J7" s="382">
        <v>13.283003077912722</v>
      </c>
      <c r="K7" s="382">
        <v>12.064415464477033</v>
      </c>
      <c r="L7" s="382">
        <v>12.239495296286037</v>
      </c>
      <c r="M7" s="382">
        <v>10.865242104382258</v>
      </c>
      <c r="N7" s="382">
        <v>11</v>
      </c>
      <c r="O7" s="382">
        <v>11.5</v>
      </c>
      <c r="P7" s="382">
        <v>11.3</v>
      </c>
    </row>
    <row r="9" spans="1:16" ht="106" customHeight="1" x14ac:dyDescent="0.35">
      <c r="A9" s="775" t="s">
        <v>586</v>
      </c>
      <c r="B9" s="775"/>
      <c r="C9" s="775"/>
      <c r="D9" s="775"/>
      <c r="E9" s="775"/>
      <c r="F9" s="775"/>
      <c r="G9" s="775"/>
      <c r="H9" s="775"/>
      <c r="I9" s="220"/>
      <c r="J9" s="220"/>
      <c r="K9" s="220"/>
      <c r="L9" s="220"/>
      <c r="M9" s="220"/>
    </row>
    <row r="10" spans="1:16" ht="16.5" x14ac:dyDescent="0.35">
      <c r="A10" s="823" t="s">
        <v>571</v>
      </c>
      <c r="B10" s="823"/>
      <c r="C10" s="823"/>
      <c r="D10" s="823"/>
      <c r="E10" s="823"/>
      <c r="F10" s="823"/>
      <c r="G10" s="823"/>
      <c r="H10" s="823"/>
    </row>
  </sheetData>
  <mergeCells count="3">
    <mergeCell ref="A1:C1"/>
    <mergeCell ref="A9:H9"/>
    <mergeCell ref="A10:H10"/>
  </mergeCell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31878-EC24-4656-9A9A-2A6719650F98}">
  <dimension ref="A2:W48"/>
  <sheetViews>
    <sheetView zoomScale="80" zoomScaleNormal="80" workbookViewId="0">
      <selection activeCell="O17" sqref="O17"/>
    </sheetView>
  </sheetViews>
  <sheetFormatPr defaultColWidth="9.1796875" defaultRowHeight="14.5" x14ac:dyDescent="0.35"/>
  <cols>
    <col min="1" max="2" width="10.26953125" style="1" bestFit="1" customWidth="1"/>
    <col min="3" max="3" width="7.26953125" style="1" customWidth="1"/>
    <col min="4" max="5" width="20.453125" style="1" customWidth="1"/>
    <col min="6" max="9" width="20.7265625" style="1" customWidth="1"/>
    <col min="10" max="10" width="20.26953125" style="1" bestFit="1" customWidth="1"/>
    <col min="11" max="11" width="16.453125" style="1" bestFit="1" customWidth="1"/>
    <col min="12" max="13" width="17.26953125" style="1" customWidth="1"/>
    <col min="14" max="14" width="22.1796875" style="1" customWidth="1"/>
    <col min="15" max="15" width="17.7265625" style="1" customWidth="1"/>
    <col min="16" max="16" width="10.1796875" style="1" customWidth="1"/>
    <col min="17" max="17" width="5" style="1" bestFit="1" customWidth="1"/>
    <col min="18" max="19" width="20.7265625" style="1" customWidth="1"/>
    <col min="20" max="20" width="12.7265625" style="1" bestFit="1" customWidth="1"/>
    <col min="21" max="23" width="12.7265625" style="1" customWidth="1"/>
    <col min="24" max="24" width="20.26953125" style="1" bestFit="1" customWidth="1"/>
    <col min="25" max="25" width="16.453125" style="1" bestFit="1" customWidth="1"/>
    <col min="26" max="27" width="22.1796875" style="1" customWidth="1"/>
    <col min="28" max="28" width="16.453125" style="1" bestFit="1" customWidth="1"/>
    <col min="29" max="16384" width="9.1796875" style="1"/>
  </cols>
  <sheetData>
    <row r="2" spans="1:23" x14ac:dyDescent="0.35">
      <c r="C2" s="221" t="s">
        <v>587</v>
      </c>
      <c r="D2" s="54" t="s">
        <v>588</v>
      </c>
      <c r="E2" s="54"/>
      <c r="F2" s="54"/>
    </row>
    <row r="3" spans="1:23" x14ac:dyDescent="0.35">
      <c r="D3" s="1" t="s">
        <v>589</v>
      </c>
    </row>
    <row r="4" spans="1:23" ht="15" thickBot="1" x14ac:dyDescent="0.4"/>
    <row r="5" spans="1:23" s="106" customFormat="1" ht="141" x14ac:dyDescent="0.35">
      <c r="C5" s="222"/>
      <c r="D5" s="223" t="s">
        <v>590</v>
      </c>
      <c r="E5" s="224" t="s">
        <v>591</v>
      </c>
      <c r="F5" s="225" t="s">
        <v>592</v>
      </c>
      <c r="G5" s="225" t="s">
        <v>593</v>
      </c>
      <c r="H5" s="225" t="s">
        <v>594</v>
      </c>
      <c r="I5" s="225" t="s">
        <v>595</v>
      </c>
      <c r="J5" s="225" t="s">
        <v>938</v>
      </c>
      <c r="K5" s="225" t="s">
        <v>596</v>
      </c>
      <c r="L5" s="225" t="s">
        <v>597</v>
      </c>
      <c r="M5" s="225" t="s">
        <v>598</v>
      </c>
      <c r="N5" s="224" t="s">
        <v>599</v>
      </c>
      <c r="O5" s="225" t="s">
        <v>600</v>
      </c>
      <c r="P5" s="226" t="s">
        <v>601</v>
      </c>
    </row>
    <row r="6" spans="1:23" ht="15" thickBot="1" x14ac:dyDescent="0.4">
      <c r="C6" s="227"/>
      <c r="D6" s="228" t="s">
        <v>312</v>
      </c>
      <c r="E6" s="228" t="s">
        <v>312</v>
      </c>
      <c r="F6" s="228" t="s">
        <v>312</v>
      </c>
      <c r="G6" s="228" t="s">
        <v>312</v>
      </c>
      <c r="H6" s="228" t="s">
        <v>312</v>
      </c>
      <c r="I6" s="228" t="s">
        <v>312</v>
      </c>
      <c r="J6" s="228" t="s">
        <v>312</v>
      </c>
      <c r="K6" s="228" t="s">
        <v>312</v>
      </c>
      <c r="L6" s="228" t="s">
        <v>312</v>
      </c>
      <c r="M6" s="228" t="s">
        <v>312</v>
      </c>
      <c r="N6" s="228" t="s">
        <v>312</v>
      </c>
      <c r="O6" s="228" t="s">
        <v>312</v>
      </c>
      <c r="P6" s="228" t="s">
        <v>312</v>
      </c>
    </row>
    <row r="7" spans="1:23" x14ac:dyDescent="0.35">
      <c r="C7" s="229">
        <v>2016</v>
      </c>
      <c r="D7" s="230">
        <v>50162.435132000006</v>
      </c>
      <c r="E7" s="231">
        <v>20801.152189000004</v>
      </c>
      <c r="F7" s="232">
        <v>42776.298955000006</v>
      </c>
      <c r="G7" s="232">
        <v>0</v>
      </c>
      <c r="H7" s="232">
        <v>169.155</v>
      </c>
      <c r="I7" s="232"/>
      <c r="J7" s="232"/>
      <c r="K7" s="232">
        <v>472.04050399999994</v>
      </c>
      <c r="L7" s="232">
        <v>166.93799999999999</v>
      </c>
      <c r="M7" s="232">
        <v>0</v>
      </c>
      <c r="N7" s="232">
        <v>20800.676649999998</v>
      </c>
      <c r="O7" s="232">
        <v>10865.508605000001</v>
      </c>
      <c r="P7" s="230">
        <v>1.0089999999999999</v>
      </c>
    </row>
    <row r="8" spans="1:23" x14ac:dyDescent="0.35">
      <c r="C8" s="229">
        <v>2017</v>
      </c>
      <c r="D8" s="230">
        <v>98980.545665999991</v>
      </c>
      <c r="E8" s="231">
        <v>24276.635635999999</v>
      </c>
      <c r="F8" s="232">
        <v>44575.997533999995</v>
      </c>
      <c r="G8" s="232">
        <v>279.42899999999997</v>
      </c>
      <c r="H8" s="232">
        <v>24.722000000000001</v>
      </c>
      <c r="I8" s="232"/>
      <c r="J8" s="232"/>
      <c r="K8" s="232">
        <v>7077.23</v>
      </c>
      <c r="L8" s="232">
        <v>0</v>
      </c>
      <c r="M8" s="232">
        <v>834.22208499999999</v>
      </c>
      <c r="N8" s="232">
        <v>24276.459265000001</v>
      </c>
      <c r="O8" s="232">
        <v>30000.107</v>
      </c>
      <c r="P8" s="230">
        <v>0</v>
      </c>
    </row>
    <row r="9" spans="1:23" x14ac:dyDescent="0.35">
      <c r="A9" s="233"/>
      <c r="B9" s="233"/>
      <c r="C9" s="229">
        <v>2018</v>
      </c>
      <c r="D9" s="230">
        <v>101624.96597800002</v>
      </c>
      <c r="E9" s="231">
        <v>23303.334953000001</v>
      </c>
      <c r="F9" s="232">
        <v>34867.176898000005</v>
      </c>
      <c r="G9" s="232">
        <v>308.93799999999999</v>
      </c>
      <c r="H9" s="232">
        <v>102.366</v>
      </c>
      <c r="I9" s="232"/>
      <c r="J9" s="232"/>
      <c r="K9" s="232">
        <v>13670.011117</v>
      </c>
      <c r="L9" s="232">
        <v>1924.4183620000001</v>
      </c>
      <c r="M9" s="232">
        <v>1840.4707319999998</v>
      </c>
      <c r="N9" s="232">
        <v>23302.980296000002</v>
      </c>
      <c r="O9" s="232">
        <v>36344.391997999999</v>
      </c>
      <c r="P9" s="230">
        <v>0</v>
      </c>
    </row>
    <row r="10" spans="1:23" x14ac:dyDescent="0.35">
      <c r="A10" s="233"/>
      <c r="B10" s="233"/>
      <c r="C10" s="229">
        <v>2019</v>
      </c>
      <c r="D10" s="230">
        <v>137759.16173700002</v>
      </c>
      <c r="E10" s="231">
        <v>21643.830366999999</v>
      </c>
      <c r="F10" s="232">
        <v>48829.914992000005</v>
      </c>
      <c r="G10" s="232">
        <v>0</v>
      </c>
      <c r="H10" s="232">
        <v>14204.737999999999</v>
      </c>
      <c r="I10" s="232"/>
      <c r="J10" s="232"/>
      <c r="K10" s="232">
        <v>15416.12</v>
      </c>
      <c r="L10" s="232">
        <v>16833.543000000001</v>
      </c>
      <c r="M10" s="232">
        <v>4010.4338510000002</v>
      </c>
      <c r="N10" s="232">
        <v>21643.626815</v>
      </c>
      <c r="O10" s="232">
        <v>38852.845999999998</v>
      </c>
      <c r="P10" s="230">
        <v>3.0000000000000001E-3</v>
      </c>
    </row>
    <row r="11" spans="1:23" x14ac:dyDescent="0.35">
      <c r="A11" s="233"/>
      <c r="B11" s="233"/>
      <c r="C11" s="229">
        <v>2020</v>
      </c>
      <c r="D11" s="230">
        <v>54085.481229999998</v>
      </c>
      <c r="E11" s="231">
        <v>16468.737089999999</v>
      </c>
      <c r="F11" s="232">
        <v>48626.032212999991</v>
      </c>
      <c r="G11" s="232">
        <v>769.40099999999995</v>
      </c>
      <c r="H11" s="232">
        <v>27777.411</v>
      </c>
      <c r="I11" s="232"/>
      <c r="J11" s="232"/>
      <c r="K11" s="232">
        <v>15999.518</v>
      </c>
      <c r="L11" s="232">
        <v>12006.337</v>
      </c>
      <c r="M11" s="232">
        <v>7795.6080549999997</v>
      </c>
      <c r="N11" s="232">
        <v>16468.737089999999</v>
      </c>
      <c r="O11" s="232">
        <v>10048.409</v>
      </c>
      <c r="P11" s="230">
        <v>0</v>
      </c>
    </row>
    <row r="12" spans="1:23" x14ac:dyDescent="0.35">
      <c r="A12" s="233"/>
      <c r="B12" s="233"/>
      <c r="C12" s="229">
        <v>2021</v>
      </c>
      <c r="D12" s="230">
        <v>63976.483380999998</v>
      </c>
      <c r="E12" s="231">
        <v>848.51123699999994</v>
      </c>
      <c r="F12" s="232">
        <v>13462.575700000001</v>
      </c>
      <c r="G12" s="232">
        <v>7506.9589999999998</v>
      </c>
      <c r="H12" s="232">
        <v>38.256999999999998</v>
      </c>
      <c r="I12" s="232">
        <v>4711.9049999999997</v>
      </c>
      <c r="J12" s="232">
        <v>414.44200000000001</v>
      </c>
      <c r="K12" s="232">
        <v>4824.8582660000002</v>
      </c>
      <c r="L12" s="232">
        <v>1446.2389810000002</v>
      </c>
      <c r="M12" s="232">
        <v>1541.060763</v>
      </c>
      <c r="N12" s="232">
        <v>848.51123699999994</v>
      </c>
      <c r="O12" s="232">
        <v>0</v>
      </c>
      <c r="P12" s="230">
        <v>1786.665</v>
      </c>
    </row>
    <row r="13" spans="1:23" x14ac:dyDescent="0.35">
      <c r="A13" s="233"/>
      <c r="B13" s="233"/>
      <c r="C13" s="229">
        <v>2022</v>
      </c>
      <c r="D13" s="230">
        <v>3137.5247960000002</v>
      </c>
      <c r="E13" s="231">
        <v>0</v>
      </c>
      <c r="F13" s="232">
        <v>35792.124725000001</v>
      </c>
      <c r="G13" s="232">
        <v>8699.6029999999992</v>
      </c>
      <c r="H13" s="232">
        <v>7355.6769999999997</v>
      </c>
      <c r="I13" s="232">
        <v>52454.09218</v>
      </c>
      <c r="J13" s="232">
        <v>10553.998</v>
      </c>
      <c r="K13" s="232">
        <v>184.56899999999999</v>
      </c>
      <c r="L13" s="232">
        <v>4476.8689999999997</v>
      </c>
      <c r="M13" s="232">
        <v>4736.7969999999996</v>
      </c>
      <c r="N13" s="232">
        <v>0</v>
      </c>
      <c r="O13" s="232">
        <v>4882.2420000000002</v>
      </c>
      <c r="P13" s="230">
        <v>2789.7179999999998</v>
      </c>
    </row>
    <row r="14" spans="1:23" x14ac:dyDescent="0.35">
      <c r="C14" s="229">
        <v>2023</v>
      </c>
      <c r="D14" s="230">
        <v>39.649728000000003</v>
      </c>
      <c r="E14" s="231">
        <v>0</v>
      </c>
      <c r="F14" s="232">
        <v>24518.271386999993</v>
      </c>
      <c r="G14" s="232">
        <v>15395.387000000001</v>
      </c>
      <c r="H14" s="232">
        <v>770.04200000000003</v>
      </c>
      <c r="I14" s="232">
        <v>61469.631000000001</v>
      </c>
      <c r="J14" s="232">
        <v>10538.976000000001</v>
      </c>
      <c r="K14" s="232">
        <v>119.672</v>
      </c>
      <c r="L14" s="232">
        <v>291.94900000000001</v>
      </c>
      <c r="M14" s="232">
        <v>1583.751</v>
      </c>
      <c r="N14" s="232">
        <v>0</v>
      </c>
      <c r="O14" s="232">
        <v>14159.324000000001</v>
      </c>
      <c r="P14" s="230">
        <v>6864.2309999999998</v>
      </c>
    </row>
    <row r="15" spans="1:23" x14ac:dyDescent="0.35">
      <c r="C15" s="229">
        <v>2024</v>
      </c>
      <c r="D15" s="230">
        <v>8.6101399999999995</v>
      </c>
      <c r="E15" s="231">
        <v>0</v>
      </c>
      <c r="F15" s="232">
        <v>257.60687200000001</v>
      </c>
      <c r="G15" s="232">
        <v>19500.172999999999</v>
      </c>
      <c r="H15" s="232">
        <v>0</v>
      </c>
      <c r="I15" s="232">
        <v>82973.660999999993</v>
      </c>
      <c r="J15" s="232">
        <v>6816.8879999999999</v>
      </c>
      <c r="K15" s="232">
        <v>38.722000000000001</v>
      </c>
      <c r="L15" s="232">
        <v>480.17500000000001</v>
      </c>
      <c r="M15" s="232">
        <v>1238.558</v>
      </c>
      <c r="N15" s="232">
        <v>0</v>
      </c>
      <c r="O15" s="232">
        <v>20061.272000000001</v>
      </c>
      <c r="P15" s="230">
        <v>27708.697</v>
      </c>
    </row>
    <row r="16" spans="1:23" ht="15" thickBot="1" x14ac:dyDescent="0.4"/>
    <row r="17" spans="3:16" ht="141" x14ac:dyDescent="0.35">
      <c r="C17" s="222"/>
      <c r="D17" s="223" t="s">
        <v>602</v>
      </c>
      <c r="E17" s="224" t="s">
        <v>591</v>
      </c>
      <c r="F17" s="225" t="s">
        <v>592</v>
      </c>
      <c r="G17" s="225" t="s">
        <v>593</v>
      </c>
      <c r="H17" s="225" t="s">
        <v>594</v>
      </c>
      <c r="I17" s="225" t="s">
        <v>595</v>
      </c>
      <c r="J17" s="225" t="s">
        <v>938</v>
      </c>
      <c r="K17" s="225" t="s">
        <v>596</v>
      </c>
      <c r="L17" s="225" t="s">
        <v>597</v>
      </c>
      <c r="M17" s="225" t="s">
        <v>598</v>
      </c>
      <c r="N17" s="224" t="s">
        <v>603</v>
      </c>
      <c r="O17" s="225" t="s">
        <v>600</v>
      </c>
      <c r="P17" s="226" t="s">
        <v>601</v>
      </c>
    </row>
    <row r="18" spans="3:16" ht="15" thickBot="1" x14ac:dyDescent="0.4">
      <c r="C18" s="227"/>
      <c r="D18" s="228" t="s">
        <v>578</v>
      </c>
      <c r="E18" s="429" t="s">
        <v>578</v>
      </c>
      <c r="F18" s="430" t="s">
        <v>578</v>
      </c>
      <c r="G18" s="430" t="s">
        <v>578</v>
      </c>
      <c r="H18" s="430" t="s">
        <v>578</v>
      </c>
      <c r="I18" s="430" t="s">
        <v>578</v>
      </c>
      <c r="J18" s="430" t="s">
        <v>578</v>
      </c>
      <c r="K18" s="430" t="s">
        <v>578</v>
      </c>
      <c r="L18" s="430" t="s">
        <v>578</v>
      </c>
      <c r="M18" s="430" t="s">
        <v>578</v>
      </c>
      <c r="N18" s="430" t="s">
        <v>578</v>
      </c>
      <c r="O18" s="430" t="s">
        <v>578</v>
      </c>
      <c r="P18" s="430" t="s">
        <v>578</v>
      </c>
    </row>
    <row r="19" spans="3:16" x14ac:dyDescent="0.35">
      <c r="C19" s="234">
        <v>1995</v>
      </c>
      <c r="D19" s="232">
        <v>6452.88</v>
      </c>
      <c r="E19" s="232">
        <v>987.96997101612146</v>
      </c>
      <c r="F19" s="232">
        <v>0</v>
      </c>
      <c r="G19" s="232">
        <v>0</v>
      </c>
      <c r="H19" s="232">
        <v>0</v>
      </c>
      <c r="I19" s="232"/>
      <c r="J19" s="232"/>
      <c r="K19" s="232">
        <v>0</v>
      </c>
      <c r="L19" s="232">
        <v>0</v>
      </c>
      <c r="M19" s="235">
        <v>0</v>
      </c>
      <c r="N19" s="232">
        <v>988.05451200000005</v>
      </c>
      <c r="O19" s="236">
        <v>0</v>
      </c>
      <c r="P19" s="236">
        <v>0</v>
      </c>
    </row>
    <row r="20" spans="3:16" x14ac:dyDescent="0.35">
      <c r="C20" s="229">
        <v>1996</v>
      </c>
      <c r="D20" s="232">
        <v>8808.09</v>
      </c>
      <c r="E20" s="232">
        <v>2099.1565423878742</v>
      </c>
      <c r="F20" s="232">
        <v>120.061452</v>
      </c>
      <c r="G20" s="232">
        <v>0</v>
      </c>
      <c r="H20" s="232">
        <v>0</v>
      </c>
      <c r="I20" s="232"/>
      <c r="J20" s="232"/>
      <c r="K20" s="232">
        <v>0</v>
      </c>
      <c r="L20" s="232">
        <v>0</v>
      </c>
      <c r="M20" s="237">
        <v>0</v>
      </c>
      <c r="N20" s="232">
        <v>2099.204874</v>
      </c>
      <c r="O20" s="230">
        <v>0</v>
      </c>
      <c r="P20" s="230">
        <v>0</v>
      </c>
    </row>
    <row r="21" spans="3:16" x14ac:dyDescent="0.35">
      <c r="C21" s="229">
        <v>1997</v>
      </c>
      <c r="D21" s="232">
        <v>6544.54</v>
      </c>
      <c r="E21" s="232">
        <v>2137.9629328978576</v>
      </c>
      <c r="F21" s="232">
        <v>1582.6311969999999</v>
      </c>
      <c r="G21" s="232">
        <v>0</v>
      </c>
      <c r="H21" s="232">
        <v>0</v>
      </c>
      <c r="I21" s="232"/>
      <c r="J21" s="232"/>
      <c r="K21" s="232">
        <v>0</v>
      </c>
      <c r="L21" s="232">
        <v>0</v>
      </c>
      <c r="M21" s="237">
        <v>0</v>
      </c>
      <c r="N21" s="232">
        <v>2138.012158</v>
      </c>
      <c r="O21" s="230">
        <v>0</v>
      </c>
      <c r="P21" s="230">
        <v>0</v>
      </c>
    </row>
    <row r="22" spans="3:16" x14ac:dyDescent="0.35">
      <c r="C22" s="229">
        <v>1998</v>
      </c>
      <c r="D22" s="232">
        <v>6092.93</v>
      </c>
      <c r="E22" s="232">
        <v>1959.0313606722389</v>
      </c>
      <c r="F22" s="232">
        <v>2530.2287080000001</v>
      </c>
      <c r="G22" s="232">
        <v>0</v>
      </c>
      <c r="H22" s="232">
        <v>0</v>
      </c>
      <c r="I22" s="232"/>
      <c r="J22" s="232"/>
      <c r="K22" s="232">
        <v>0</v>
      </c>
      <c r="L22" s="232">
        <v>0</v>
      </c>
      <c r="M22" s="237">
        <v>0</v>
      </c>
      <c r="N22" s="232">
        <v>1959.076466</v>
      </c>
      <c r="O22" s="230">
        <v>0</v>
      </c>
      <c r="P22" s="230">
        <v>0</v>
      </c>
    </row>
    <row r="23" spans="3:16" x14ac:dyDescent="0.35">
      <c r="C23" s="229">
        <v>1999</v>
      </c>
      <c r="D23" s="232">
        <v>6276.28</v>
      </c>
      <c r="E23" s="232">
        <v>1241.6678804649498</v>
      </c>
      <c r="F23" s="232">
        <v>2611.5497190000001</v>
      </c>
      <c r="G23" s="232">
        <v>0</v>
      </c>
      <c r="H23" s="232">
        <v>0</v>
      </c>
      <c r="I23" s="232"/>
      <c r="J23" s="232"/>
      <c r="K23" s="232">
        <v>0</v>
      </c>
      <c r="L23" s="232">
        <v>0</v>
      </c>
      <c r="M23" s="237">
        <v>0</v>
      </c>
      <c r="N23" s="232">
        <v>1241.696469</v>
      </c>
      <c r="O23" s="230">
        <v>0</v>
      </c>
      <c r="P23" s="230">
        <v>0</v>
      </c>
    </row>
    <row r="24" spans="3:16" x14ac:dyDescent="0.35">
      <c r="C24" s="234">
        <v>2000</v>
      </c>
      <c r="D24" s="232">
        <v>6683.31</v>
      </c>
      <c r="E24" s="232">
        <v>1281.5760970229908</v>
      </c>
      <c r="F24" s="232">
        <v>2742.9024519999998</v>
      </c>
      <c r="G24" s="232">
        <v>0</v>
      </c>
      <c r="H24" s="232">
        <v>0</v>
      </c>
      <c r="I24" s="232"/>
      <c r="J24" s="232"/>
      <c r="K24" s="232">
        <v>0</v>
      </c>
      <c r="L24" s="232">
        <v>0</v>
      </c>
      <c r="M24" s="237">
        <v>0</v>
      </c>
      <c r="N24" s="232">
        <v>1281.6857620000001</v>
      </c>
      <c r="O24" s="230">
        <v>0</v>
      </c>
      <c r="P24" s="230">
        <v>0</v>
      </c>
    </row>
    <row r="25" spans="3:16" x14ac:dyDescent="0.35">
      <c r="C25" s="229">
        <v>2001</v>
      </c>
      <c r="D25" s="232">
        <v>6694.65</v>
      </c>
      <c r="E25" s="232">
        <v>1690.3393009928373</v>
      </c>
      <c r="F25" s="232">
        <v>2547.7217030000002</v>
      </c>
      <c r="G25" s="232">
        <v>0</v>
      </c>
      <c r="H25" s="232">
        <v>0</v>
      </c>
      <c r="I25" s="232"/>
      <c r="J25" s="232"/>
      <c r="K25" s="232">
        <v>0</v>
      </c>
      <c r="L25" s="232">
        <v>0</v>
      </c>
      <c r="M25" s="237">
        <v>0</v>
      </c>
      <c r="N25" s="232">
        <v>1690.4839440000001</v>
      </c>
      <c r="O25" s="230">
        <v>0</v>
      </c>
      <c r="P25" s="230">
        <v>0</v>
      </c>
    </row>
    <row r="26" spans="3:16" x14ac:dyDescent="0.35">
      <c r="C26" s="229">
        <v>2002</v>
      </c>
      <c r="D26" s="232">
        <v>8059.71</v>
      </c>
      <c r="E26" s="232">
        <v>1820.4646381159173</v>
      </c>
      <c r="F26" s="232">
        <v>2655.2556159999999</v>
      </c>
      <c r="G26" s="232">
        <v>0</v>
      </c>
      <c r="H26" s="232">
        <v>0</v>
      </c>
      <c r="I26" s="232"/>
      <c r="J26" s="232"/>
      <c r="K26" s="232">
        <v>0</v>
      </c>
      <c r="L26" s="232">
        <v>0</v>
      </c>
      <c r="M26" s="237">
        <v>0</v>
      </c>
      <c r="N26" s="232">
        <v>1820.620416</v>
      </c>
      <c r="O26" s="230">
        <v>0</v>
      </c>
      <c r="P26" s="230">
        <v>0</v>
      </c>
    </row>
    <row r="27" spans="3:16" x14ac:dyDescent="0.35">
      <c r="C27" s="229">
        <v>2003</v>
      </c>
      <c r="D27" s="232">
        <v>9269.4</v>
      </c>
      <c r="E27" s="232">
        <v>2044.1011547625599</v>
      </c>
      <c r="F27" s="232">
        <v>2903.2599423840106</v>
      </c>
      <c r="G27" s="232">
        <v>0</v>
      </c>
      <c r="H27" s="232">
        <v>0</v>
      </c>
      <c r="I27" s="232"/>
      <c r="J27" s="232"/>
      <c r="K27" s="232">
        <v>0</v>
      </c>
      <c r="L27" s="232">
        <v>0</v>
      </c>
      <c r="M27" s="237">
        <v>0</v>
      </c>
      <c r="N27" s="232">
        <v>2043.9262551789116</v>
      </c>
      <c r="O27" s="230">
        <v>0</v>
      </c>
      <c r="P27" s="230">
        <v>0</v>
      </c>
    </row>
    <row r="28" spans="3:16" x14ac:dyDescent="0.35">
      <c r="C28" s="229">
        <v>2004</v>
      </c>
      <c r="D28" s="232">
        <v>8848.36</v>
      </c>
      <c r="E28" s="232">
        <v>2525.8934587045583</v>
      </c>
      <c r="F28" s="232">
        <v>2821.0345399632597</v>
      </c>
      <c r="G28" s="232">
        <v>0</v>
      </c>
      <c r="H28" s="232">
        <v>0</v>
      </c>
      <c r="I28" s="232"/>
      <c r="J28" s="232"/>
      <c r="K28" s="232">
        <v>0</v>
      </c>
      <c r="L28" s="232">
        <v>0</v>
      </c>
      <c r="M28" s="237">
        <v>0</v>
      </c>
      <c r="N28" s="232">
        <v>2526.7848276702657</v>
      </c>
      <c r="O28" s="230">
        <v>0</v>
      </c>
      <c r="P28" s="230">
        <v>0</v>
      </c>
    </row>
    <row r="29" spans="3:16" x14ac:dyDescent="0.35">
      <c r="C29" s="234">
        <v>2005</v>
      </c>
      <c r="D29" s="232">
        <v>9112.69</v>
      </c>
      <c r="E29" s="232">
        <v>2569.6785126334803</v>
      </c>
      <c r="F29" s="232">
        <v>2841.900874826355</v>
      </c>
      <c r="G29" s="232">
        <v>0</v>
      </c>
      <c r="H29" s="232">
        <v>0</v>
      </c>
      <c r="I29" s="232"/>
      <c r="J29" s="232"/>
      <c r="K29" s="232">
        <v>0</v>
      </c>
      <c r="L29" s="232">
        <v>0</v>
      </c>
      <c r="M29" s="237">
        <v>0</v>
      </c>
      <c r="N29" s="232">
        <v>2570.0564187022228</v>
      </c>
      <c r="O29" s="230">
        <v>0</v>
      </c>
      <c r="P29" s="230">
        <v>0</v>
      </c>
    </row>
    <row r="30" spans="3:16" x14ac:dyDescent="0.35">
      <c r="C30" s="229">
        <v>2006</v>
      </c>
      <c r="D30" s="232">
        <v>8753.2900000000009</v>
      </c>
      <c r="E30" s="232">
        <v>2386.1530320000002</v>
      </c>
      <c r="F30" s="232">
        <v>2670.493614</v>
      </c>
      <c r="G30" s="232">
        <v>0</v>
      </c>
      <c r="H30" s="232">
        <v>0</v>
      </c>
      <c r="I30" s="232"/>
      <c r="J30" s="232"/>
      <c r="K30" s="232">
        <v>0</v>
      </c>
      <c r="L30" s="232">
        <v>0</v>
      </c>
      <c r="M30" s="237">
        <v>5.4061917605705796</v>
      </c>
      <c r="N30" s="232">
        <v>2386.9307119999999</v>
      </c>
      <c r="O30" s="230">
        <v>0</v>
      </c>
      <c r="P30" s="230">
        <v>0</v>
      </c>
    </row>
    <row r="31" spans="3:16" x14ac:dyDescent="0.35">
      <c r="C31" s="229">
        <v>2007</v>
      </c>
      <c r="D31" s="232">
        <v>7889.89</v>
      </c>
      <c r="E31" s="232">
        <v>2403.776523</v>
      </c>
      <c r="F31" s="232">
        <v>2606.4005090000001</v>
      </c>
      <c r="G31" s="232">
        <v>0</v>
      </c>
      <c r="H31" s="232">
        <v>0</v>
      </c>
      <c r="I31" s="232"/>
      <c r="J31" s="232"/>
      <c r="K31" s="232">
        <v>0</v>
      </c>
      <c r="L31" s="232">
        <v>0</v>
      </c>
      <c r="M31" s="237">
        <v>20.936706272755153</v>
      </c>
      <c r="N31" s="232">
        <v>2403.7211790000001</v>
      </c>
      <c r="O31" s="230">
        <v>0</v>
      </c>
      <c r="P31" s="230">
        <v>0</v>
      </c>
    </row>
    <row r="32" spans="3:16" x14ac:dyDescent="0.35">
      <c r="C32" s="229">
        <v>2008</v>
      </c>
      <c r="D32" s="232">
        <v>9417.8700000000008</v>
      </c>
      <c r="E32" s="232">
        <v>2427.172787</v>
      </c>
      <c r="F32" s="232">
        <v>1985.225494</v>
      </c>
      <c r="G32" s="232">
        <v>0</v>
      </c>
      <c r="H32" s="232">
        <v>0</v>
      </c>
      <c r="I32" s="232"/>
      <c r="J32" s="232"/>
      <c r="K32" s="232">
        <v>0</v>
      </c>
      <c r="L32" s="232">
        <v>0</v>
      </c>
      <c r="M32" s="237">
        <v>23.184699101196042</v>
      </c>
      <c r="N32" s="232">
        <v>2426.8192210000002</v>
      </c>
      <c r="O32" s="230">
        <v>0</v>
      </c>
      <c r="P32" s="230">
        <v>0</v>
      </c>
    </row>
    <row r="33" spans="3:16" x14ac:dyDescent="0.35">
      <c r="C33" s="229">
        <v>2009</v>
      </c>
      <c r="D33" s="232">
        <v>6064.23</v>
      </c>
      <c r="E33" s="232">
        <v>1682.8219959999999</v>
      </c>
      <c r="F33" s="232">
        <v>3570.9323079999999</v>
      </c>
      <c r="G33" s="232">
        <v>0</v>
      </c>
      <c r="H33" s="232">
        <v>0</v>
      </c>
      <c r="I33" s="232"/>
      <c r="J33" s="232"/>
      <c r="K33" s="232">
        <v>0</v>
      </c>
      <c r="L33" s="232">
        <v>0</v>
      </c>
      <c r="M33" s="237">
        <v>85.687714773254484</v>
      </c>
      <c r="N33" s="232">
        <v>1684.839111</v>
      </c>
      <c r="O33" s="230">
        <v>0</v>
      </c>
      <c r="P33" s="230">
        <v>0</v>
      </c>
    </row>
    <row r="34" spans="3:16" x14ac:dyDescent="0.35">
      <c r="C34" s="234">
        <v>2010</v>
      </c>
      <c r="D34" s="232">
        <v>5004.67</v>
      </c>
      <c r="E34" s="232">
        <v>1974.707627</v>
      </c>
      <c r="F34" s="232">
        <v>4630.6504670000004</v>
      </c>
      <c r="G34" s="232">
        <v>0</v>
      </c>
      <c r="H34" s="232">
        <v>0</v>
      </c>
      <c r="I34" s="232"/>
      <c r="J34" s="232"/>
      <c r="K34" s="232">
        <v>0</v>
      </c>
      <c r="L34" s="232">
        <v>49.531936999999999</v>
      </c>
      <c r="M34" s="237">
        <v>177.91285612059542</v>
      </c>
      <c r="N34" s="232">
        <v>1973.242749</v>
      </c>
      <c r="O34" s="230">
        <v>0</v>
      </c>
      <c r="P34" s="230">
        <v>0</v>
      </c>
    </row>
    <row r="35" spans="3:16" x14ac:dyDescent="0.35">
      <c r="C35" s="229">
        <v>2011</v>
      </c>
      <c r="D35" s="232">
        <v>3605.96</v>
      </c>
      <c r="E35" s="232">
        <v>2194.101388</v>
      </c>
      <c r="F35" s="232">
        <v>4413.6893870000004</v>
      </c>
      <c r="G35" s="232">
        <v>0</v>
      </c>
      <c r="H35" s="232">
        <v>0</v>
      </c>
      <c r="I35" s="232"/>
      <c r="J35" s="232"/>
      <c r="K35" s="232">
        <v>63.819015999999998</v>
      </c>
      <c r="L35" s="232">
        <v>452.75077700000003</v>
      </c>
      <c r="M35" s="237">
        <v>50.02605365048872</v>
      </c>
      <c r="N35" s="232">
        <v>2194.5377899999999</v>
      </c>
      <c r="O35" s="230">
        <v>0</v>
      </c>
      <c r="P35" s="230">
        <v>0</v>
      </c>
    </row>
    <row r="36" spans="3:16" x14ac:dyDescent="0.35">
      <c r="C36" s="229">
        <v>2012</v>
      </c>
      <c r="D36" s="232">
        <v>3576.44</v>
      </c>
      <c r="E36" s="232">
        <v>2002.217592</v>
      </c>
      <c r="F36" s="232">
        <v>4596.5705049999997</v>
      </c>
      <c r="G36" s="232">
        <v>0</v>
      </c>
      <c r="H36" s="232">
        <v>0</v>
      </c>
      <c r="I36" s="232"/>
      <c r="J36" s="232"/>
      <c r="K36" s="232">
        <v>296.14151199999998</v>
      </c>
      <c r="L36" s="232">
        <v>490.23368599999998</v>
      </c>
      <c r="M36" s="237">
        <v>49.048903000000003</v>
      </c>
      <c r="N36" s="232">
        <v>2001.776564</v>
      </c>
      <c r="O36" s="230">
        <v>0</v>
      </c>
      <c r="P36" s="230">
        <v>0</v>
      </c>
    </row>
    <row r="37" spans="3:16" x14ac:dyDescent="0.35">
      <c r="C37" s="229">
        <v>2013</v>
      </c>
      <c r="D37" s="232">
        <v>4381.3599999999997</v>
      </c>
      <c r="E37" s="232">
        <v>1943.051766</v>
      </c>
      <c r="F37" s="232">
        <v>3794.2017080000001</v>
      </c>
      <c r="G37" s="232">
        <v>0</v>
      </c>
      <c r="H37" s="232">
        <v>0</v>
      </c>
      <c r="I37" s="232"/>
      <c r="J37" s="232"/>
      <c r="K37" s="232">
        <v>213.375304</v>
      </c>
      <c r="L37" s="232">
        <v>122.23752899999999</v>
      </c>
      <c r="M37" s="237">
        <v>0</v>
      </c>
      <c r="N37" s="232">
        <v>1942.52449</v>
      </c>
      <c r="O37" s="230">
        <v>1126.8000469999999</v>
      </c>
      <c r="P37" s="230">
        <v>0</v>
      </c>
    </row>
    <row r="38" spans="3:16" x14ac:dyDescent="0.35">
      <c r="C38" s="229">
        <v>2014</v>
      </c>
      <c r="D38" s="232">
        <v>4828.2690010000015</v>
      </c>
      <c r="E38" s="232">
        <v>1561.8866610000002</v>
      </c>
      <c r="F38" s="232">
        <v>4107.0572170000005</v>
      </c>
      <c r="G38" s="232">
        <v>7.6275999999999997E-2</v>
      </c>
      <c r="H38" s="232">
        <v>5.906256</v>
      </c>
      <c r="I38" s="232"/>
      <c r="J38" s="232"/>
      <c r="K38" s="232">
        <v>79.664994999999976</v>
      </c>
      <c r="L38" s="232">
        <v>60.808807999999999</v>
      </c>
      <c r="M38" s="237">
        <v>18.895384</v>
      </c>
      <c r="N38" s="232">
        <v>1562.1858259999997</v>
      </c>
      <c r="O38" s="230">
        <v>575.66000699999995</v>
      </c>
      <c r="P38" s="230">
        <v>4.5048580000000005</v>
      </c>
    </row>
    <row r="39" spans="3:16" x14ac:dyDescent="0.35">
      <c r="C39" s="234">
        <v>2015</v>
      </c>
      <c r="D39" s="232">
        <v>3991.7522389999999</v>
      </c>
      <c r="E39" s="232">
        <v>1847.542252</v>
      </c>
      <c r="F39" s="232">
        <v>2773.2401060000002</v>
      </c>
      <c r="G39" s="232">
        <v>0</v>
      </c>
      <c r="H39" s="232">
        <v>24.285896000000001</v>
      </c>
      <c r="I39" s="232"/>
      <c r="J39" s="232"/>
      <c r="K39" s="232">
        <v>29.271013</v>
      </c>
      <c r="L39" s="232">
        <v>20.087751000000001</v>
      </c>
      <c r="M39" s="237">
        <v>20.065616000000002</v>
      </c>
      <c r="N39" s="232">
        <v>1850.673184</v>
      </c>
      <c r="O39" s="230">
        <v>455.96413600000005</v>
      </c>
      <c r="P39" s="230">
        <v>21.929724999999998</v>
      </c>
    </row>
    <row r="40" spans="3:16" x14ac:dyDescent="0.35">
      <c r="C40" s="229">
        <v>2016</v>
      </c>
      <c r="D40" s="232">
        <v>4636.4775399999999</v>
      </c>
      <c r="E40" s="232">
        <v>1928.191028</v>
      </c>
      <c r="F40" s="232">
        <v>3965.3976349999998</v>
      </c>
      <c r="G40" s="232">
        <v>0</v>
      </c>
      <c r="H40" s="232">
        <v>15.645033999999999</v>
      </c>
      <c r="I40" s="232"/>
      <c r="J40" s="232"/>
      <c r="K40" s="232">
        <v>43.954992999999995</v>
      </c>
      <c r="L40" s="232">
        <v>15.387618999999999</v>
      </c>
      <c r="M40" s="237">
        <v>0</v>
      </c>
      <c r="N40" s="232">
        <v>1928.4982360000001</v>
      </c>
      <c r="O40" s="230">
        <v>1008.4206349999999</v>
      </c>
      <c r="P40" s="230">
        <v>9.3352999999999992E-2</v>
      </c>
    </row>
    <row r="41" spans="3:16" x14ac:dyDescent="0.35">
      <c r="C41" s="229">
        <v>2017</v>
      </c>
      <c r="D41" s="232">
        <v>9194.911333</v>
      </c>
      <c r="E41" s="232">
        <v>2257.7162399999997</v>
      </c>
      <c r="F41" s="232">
        <v>4143.487486</v>
      </c>
      <c r="G41" s="232">
        <v>26.700551000000001</v>
      </c>
      <c r="H41" s="232">
        <v>2.297615</v>
      </c>
      <c r="I41" s="232"/>
      <c r="J41" s="232"/>
      <c r="K41" s="232">
        <v>658.56554900000003</v>
      </c>
      <c r="L41" s="232">
        <v>9.9999999999999995E-7</v>
      </c>
      <c r="M41" s="237">
        <v>77.344418999999988</v>
      </c>
      <c r="N41" s="232">
        <v>2257.0179479999997</v>
      </c>
      <c r="O41" s="230">
        <v>2786.1131409999998</v>
      </c>
      <c r="P41" s="230">
        <v>0</v>
      </c>
    </row>
    <row r="42" spans="3:16" x14ac:dyDescent="0.35">
      <c r="C42" s="229">
        <v>2018</v>
      </c>
      <c r="D42" s="232">
        <v>9458.1040080000021</v>
      </c>
      <c r="E42" s="232">
        <v>2171.2270210000001</v>
      </c>
      <c r="F42" s="232">
        <v>3246.9385589999993</v>
      </c>
      <c r="G42" s="232">
        <v>29.501742999999998</v>
      </c>
      <c r="H42" s="232">
        <v>9.5338609999999999</v>
      </c>
      <c r="I42" s="232"/>
      <c r="J42" s="232"/>
      <c r="K42" s="232">
        <v>1271.0836779999997</v>
      </c>
      <c r="L42" s="232">
        <v>178.89740100000003</v>
      </c>
      <c r="M42" s="237">
        <v>171.002185</v>
      </c>
      <c r="N42" s="232">
        <v>2170.9447990000003</v>
      </c>
      <c r="O42" s="230">
        <v>3381.9931039999992</v>
      </c>
      <c r="P42" s="230">
        <v>0</v>
      </c>
    </row>
    <row r="43" spans="3:16" x14ac:dyDescent="0.35">
      <c r="C43" s="229">
        <v>2019</v>
      </c>
      <c r="D43" s="232">
        <v>12800.910316</v>
      </c>
      <c r="E43" s="232">
        <v>2013.259024</v>
      </c>
      <c r="F43" s="232">
        <v>4549.1738579999992</v>
      </c>
      <c r="G43" s="232">
        <v>3.9999999999999998E-6</v>
      </c>
      <c r="H43" s="232">
        <v>1297.3779169999998</v>
      </c>
      <c r="I43" s="232"/>
      <c r="J43" s="232"/>
      <c r="K43" s="232">
        <v>1433.1126569999999</v>
      </c>
      <c r="L43" s="232">
        <v>1561.7053779999999</v>
      </c>
      <c r="M43" s="237">
        <v>372.65246199999996</v>
      </c>
      <c r="N43" s="232">
        <v>2013.361087</v>
      </c>
      <c r="O43" s="230">
        <v>3609.6235860000002</v>
      </c>
      <c r="P43" s="230">
        <v>3.7199999999999999E-4</v>
      </c>
    </row>
    <row r="44" spans="3:16" x14ac:dyDescent="0.35">
      <c r="C44" s="234">
        <v>2020</v>
      </c>
      <c r="D44" s="232">
        <v>5009.5589943140649</v>
      </c>
      <c r="E44" s="232">
        <v>1526.1910936859351</v>
      </c>
      <c r="F44" s="232">
        <v>4537.5675249999995</v>
      </c>
      <c r="G44" s="232">
        <v>73.534946000000005</v>
      </c>
      <c r="H44" s="232">
        <v>2572.2331300000001</v>
      </c>
      <c r="I44" s="232"/>
      <c r="J44" s="232"/>
      <c r="K44" s="232">
        <v>1484.7375709999999</v>
      </c>
      <c r="L44" s="232">
        <v>1118.3567859999998</v>
      </c>
      <c r="M44" s="237">
        <v>725.35912868296896</v>
      </c>
      <c r="N44" s="232">
        <v>1533.7848993170307</v>
      </c>
      <c r="O44" s="230">
        <v>929.18803899999989</v>
      </c>
      <c r="P44" s="230">
        <v>0</v>
      </c>
    </row>
    <row r="45" spans="3:16" x14ac:dyDescent="0.35">
      <c r="C45" s="234">
        <v>2021</v>
      </c>
      <c r="D45" s="232">
        <v>5941.1109380000007</v>
      </c>
      <c r="E45" s="232">
        <v>78.885727000000003</v>
      </c>
      <c r="F45" s="232">
        <v>1257.9333459999998</v>
      </c>
      <c r="G45" s="232">
        <v>687.23006600000008</v>
      </c>
      <c r="H45" s="232">
        <v>3.5558730000000001</v>
      </c>
      <c r="I45" s="232">
        <v>439.04459700000001</v>
      </c>
      <c r="J45" s="232">
        <v>38.580680999999998</v>
      </c>
      <c r="K45" s="232">
        <v>448.84874199999996</v>
      </c>
      <c r="L45" s="232">
        <v>133.87630300000001</v>
      </c>
      <c r="M45" s="237">
        <v>142.52936300000002</v>
      </c>
      <c r="N45" s="232">
        <v>78.604204999999993</v>
      </c>
      <c r="O45" s="230">
        <v>0</v>
      </c>
      <c r="P45" s="230">
        <v>166.63498899999999</v>
      </c>
    </row>
    <row r="46" spans="3:16" x14ac:dyDescent="0.35">
      <c r="C46" s="234">
        <v>2022</v>
      </c>
      <c r="D46" s="232">
        <v>289.08643700000005</v>
      </c>
      <c r="E46" s="232">
        <v>0</v>
      </c>
      <c r="F46" s="232">
        <v>3316.7211280000001</v>
      </c>
      <c r="G46" s="232">
        <v>794.90367399999991</v>
      </c>
      <c r="H46" s="232">
        <v>679.24509999999998</v>
      </c>
      <c r="I46" s="232">
        <v>4835.5443789999999</v>
      </c>
      <c r="J46" s="232">
        <v>976.55955400000005</v>
      </c>
      <c r="K46" s="232">
        <v>17.221511</v>
      </c>
      <c r="L46" s="232">
        <v>413.28117400000008</v>
      </c>
      <c r="M46" s="237">
        <v>437.72865300000001</v>
      </c>
      <c r="N46" s="232">
        <v>0</v>
      </c>
      <c r="O46" s="230">
        <v>451.05523599999998</v>
      </c>
      <c r="P46" s="230">
        <v>258.90459299999998</v>
      </c>
    </row>
    <row r="47" spans="3:16" x14ac:dyDescent="0.35">
      <c r="C47" s="229">
        <v>2023</v>
      </c>
      <c r="D47" s="232">
        <v>3.6220969999999997</v>
      </c>
      <c r="E47" s="232">
        <v>0</v>
      </c>
      <c r="F47" s="232">
        <v>2242.980223</v>
      </c>
      <c r="G47" s="232">
        <v>1411.6759690000001</v>
      </c>
      <c r="H47" s="232">
        <v>70.417657999999989</v>
      </c>
      <c r="I47" s="232">
        <v>5626.1978559999998</v>
      </c>
      <c r="J47" s="232">
        <v>966.96815200000003</v>
      </c>
      <c r="K47" s="232">
        <v>11.149687999999998</v>
      </c>
      <c r="L47" s="232">
        <v>26.869254999999999</v>
      </c>
      <c r="M47" s="237">
        <v>145.54689400000001</v>
      </c>
      <c r="N47" s="232">
        <v>0</v>
      </c>
      <c r="O47" s="230">
        <v>1296.5842999999998</v>
      </c>
      <c r="P47" s="230">
        <v>630.9336679999999</v>
      </c>
    </row>
    <row r="48" spans="3:16" ht="15" thickBot="1" x14ac:dyDescent="0.4">
      <c r="C48" s="238">
        <v>2024</v>
      </c>
      <c r="D48" s="627">
        <v>0.78310500000000005</v>
      </c>
      <c r="E48" s="627">
        <v>0</v>
      </c>
      <c r="F48" s="627">
        <v>23.685314000000002</v>
      </c>
      <c r="G48" s="627">
        <v>1793.5870929999999</v>
      </c>
      <c r="H48" s="627">
        <v>0</v>
      </c>
      <c r="I48" s="627">
        <v>7598.6289639999995</v>
      </c>
      <c r="J48" s="627">
        <v>629.96798500000011</v>
      </c>
      <c r="K48" s="627">
        <v>3.4898039999999995</v>
      </c>
      <c r="L48" s="627">
        <v>44.164493999999998</v>
      </c>
      <c r="M48" s="628">
        <v>113.97165099999999</v>
      </c>
      <c r="N48" s="627">
        <v>0</v>
      </c>
      <c r="O48" s="629">
        <v>1851.0573150000002</v>
      </c>
      <c r="P48" s="629">
        <v>2541.7677530000001</v>
      </c>
    </row>
  </sheetData>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FBFFE-4ACF-458A-BC92-D53DAE4CF60B}">
  <dimension ref="A1:C62"/>
  <sheetViews>
    <sheetView workbookViewId="0">
      <selection activeCell="B7" sqref="B7"/>
    </sheetView>
  </sheetViews>
  <sheetFormatPr defaultColWidth="9.1796875" defaultRowHeight="14.5" x14ac:dyDescent="0.35"/>
  <cols>
    <col min="1" max="1" width="58" style="6" customWidth="1"/>
    <col min="2" max="2" width="111.54296875" style="348" customWidth="1"/>
    <col min="3" max="3" width="96.1796875" style="1" customWidth="1"/>
    <col min="4" max="8" width="8.81640625" style="1" customWidth="1"/>
    <col min="9" max="16384" width="9.1796875" style="1"/>
  </cols>
  <sheetData>
    <row r="1" spans="1:2" ht="37.4" customHeight="1" thickBot="1" x14ac:dyDescent="0.4">
      <c r="A1" s="719" t="s">
        <v>0</v>
      </c>
      <c r="B1" s="720"/>
    </row>
    <row r="2" spans="1:2" ht="37.4" customHeight="1" thickBot="1" x14ac:dyDescent="0.4">
      <c r="A2" s="721" t="s">
        <v>1</v>
      </c>
      <c r="B2" s="722"/>
    </row>
    <row r="3" spans="1:2" x14ac:dyDescent="0.35">
      <c r="B3" s="493"/>
    </row>
    <row r="4" spans="1:2" ht="87" x14ac:dyDescent="0.35">
      <c r="A4" s="578" t="s">
        <v>2</v>
      </c>
      <c r="B4" s="579" t="s">
        <v>3</v>
      </c>
    </row>
    <row r="5" spans="1:2" ht="87" x14ac:dyDescent="0.35">
      <c r="A5" s="578" t="s">
        <v>4</v>
      </c>
      <c r="B5" s="579" t="s">
        <v>5</v>
      </c>
    </row>
    <row r="6" spans="1:2" ht="58" x14ac:dyDescent="0.35">
      <c r="A6" s="578" t="s">
        <v>6</v>
      </c>
      <c r="B6" s="579" t="s">
        <v>7</v>
      </c>
    </row>
    <row r="7" spans="1:2" ht="58" x14ac:dyDescent="0.35">
      <c r="A7" s="578" t="s">
        <v>8</v>
      </c>
      <c r="B7" s="579" t="s">
        <v>9</v>
      </c>
    </row>
    <row r="8" spans="1:2" ht="58" x14ac:dyDescent="0.35">
      <c r="A8" s="578" t="s">
        <v>10</v>
      </c>
      <c r="B8" s="579" t="s">
        <v>11</v>
      </c>
    </row>
    <row r="9" spans="1:2" ht="87" x14ac:dyDescent="0.35">
      <c r="A9" s="578" t="s">
        <v>12</v>
      </c>
      <c r="B9" s="579" t="s">
        <v>13</v>
      </c>
    </row>
    <row r="10" spans="1:2" ht="58" x14ac:dyDescent="0.35">
      <c r="A10" s="578" t="s">
        <v>14</v>
      </c>
      <c r="B10" s="579" t="s">
        <v>15</v>
      </c>
    </row>
    <row r="11" spans="1:2" ht="58" x14ac:dyDescent="0.35">
      <c r="A11" s="578" t="s">
        <v>16</v>
      </c>
      <c r="B11" s="579" t="s">
        <v>1126</v>
      </c>
    </row>
    <row r="12" spans="1:2" ht="58" x14ac:dyDescent="0.35">
      <c r="A12" s="578" t="s">
        <v>17</v>
      </c>
      <c r="B12" s="579" t="s">
        <v>18</v>
      </c>
    </row>
    <row r="13" spans="1:2" ht="101.5" x14ac:dyDescent="0.35">
      <c r="A13" s="578" t="s">
        <v>19</v>
      </c>
      <c r="B13" s="579" t="s">
        <v>1127</v>
      </c>
    </row>
    <row r="14" spans="1:2" ht="29" x14ac:dyDescent="0.35">
      <c r="A14" s="578" t="s">
        <v>20</v>
      </c>
      <c r="B14" s="579" t="s">
        <v>21</v>
      </c>
    </row>
    <row r="15" spans="1:2" ht="58" x14ac:dyDescent="0.35">
      <c r="A15" s="578" t="s">
        <v>22</v>
      </c>
      <c r="B15" s="579" t="s">
        <v>1128</v>
      </c>
    </row>
    <row r="16" spans="1:2" ht="43.5" x14ac:dyDescent="0.35">
      <c r="A16" s="580" t="s">
        <v>23</v>
      </c>
      <c r="B16" s="579" t="s">
        <v>24</v>
      </c>
    </row>
    <row r="17" spans="1:2" ht="87" x14ac:dyDescent="0.35">
      <c r="A17" s="580" t="s">
        <v>25</v>
      </c>
      <c r="B17" s="579" t="s">
        <v>1129</v>
      </c>
    </row>
    <row r="18" spans="1:2" ht="72.5" x14ac:dyDescent="0.35">
      <c r="A18" s="578" t="s">
        <v>26</v>
      </c>
      <c r="B18" s="579" t="s">
        <v>1130</v>
      </c>
    </row>
    <row r="19" spans="1:2" ht="29" x14ac:dyDescent="0.35">
      <c r="A19" s="578" t="s">
        <v>27</v>
      </c>
      <c r="B19" s="579" t="s">
        <v>28</v>
      </c>
    </row>
    <row r="20" spans="1:2" ht="87" x14ac:dyDescent="0.35">
      <c r="A20" s="578" t="s">
        <v>29</v>
      </c>
      <c r="B20" s="579" t="s">
        <v>1131</v>
      </c>
    </row>
    <row r="21" spans="1:2" ht="29" x14ac:dyDescent="0.35">
      <c r="A21" s="578" t="s">
        <v>30</v>
      </c>
      <c r="B21" s="579" t="s">
        <v>31</v>
      </c>
    </row>
    <row r="22" spans="1:2" ht="29" x14ac:dyDescent="0.35">
      <c r="A22" s="578" t="s">
        <v>32</v>
      </c>
      <c r="B22" s="579" t="s">
        <v>33</v>
      </c>
    </row>
    <row r="23" spans="1:2" ht="29" x14ac:dyDescent="0.35">
      <c r="A23" s="578" t="s">
        <v>34</v>
      </c>
      <c r="B23" s="579" t="s">
        <v>35</v>
      </c>
    </row>
    <row r="24" spans="1:2" ht="72.5" x14ac:dyDescent="0.35">
      <c r="A24" s="578" t="s">
        <v>36</v>
      </c>
      <c r="B24" s="579" t="s">
        <v>37</v>
      </c>
    </row>
    <row r="25" spans="1:2" ht="116" x14ac:dyDescent="0.35">
      <c r="A25" s="578" t="s">
        <v>38</v>
      </c>
      <c r="B25" s="579" t="s">
        <v>1132</v>
      </c>
    </row>
    <row r="26" spans="1:2" ht="29" x14ac:dyDescent="0.35">
      <c r="A26" s="578" t="s">
        <v>39</v>
      </c>
      <c r="B26" s="579" t="s">
        <v>40</v>
      </c>
    </row>
    <row r="27" spans="1:2" ht="29" x14ac:dyDescent="0.35">
      <c r="A27" s="578" t="s">
        <v>41</v>
      </c>
      <c r="B27" s="579" t="s">
        <v>42</v>
      </c>
    </row>
    <row r="28" spans="1:2" ht="29" x14ac:dyDescent="0.35">
      <c r="A28" s="578" t="s">
        <v>43</v>
      </c>
      <c r="B28" s="579" t="s">
        <v>1133</v>
      </c>
    </row>
    <row r="29" spans="1:2" ht="58" x14ac:dyDescent="0.35">
      <c r="A29" s="578" t="s">
        <v>44</v>
      </c>
      <c r="B29" s="579" t="s">
        <v>45</v>
      </c>
    </row>
    <row r="30" spans="1:2" ht="43.5" x14ac:dyDescent="0.35">
      <c r="A30" s="578" t="s">
        <v>46</v>
      </c>
      <c r="B30" s="579" t="s">
        <v>47</v>
      </c>
    </row>
    <row r="31" spans="1:2" ht="58" x14ac:dyDescent="0.35">
      <c r="A31" s="578" t="s">
        <v>48</v>
      </c>
      <c r="B31" s="579" t="s">
        <v>49</v>
      </c>
    </row>
    <row r="32" spans="1:2" ht="29" x14ac:dyDescent="0.35">
      <c r="A32" s="578" t="s">
        <v>50</v>
      </c>
      <c r="B32" s="579" t="s">
        <v>51</v>
      </c>
    </row>
    <row r="33" spans="1:2" ht="58" x14ac:dyDescent="0.35">
      <c r="A33" s="578" t="s">
        <v>52</v>
      </c>
      <c r="B33" s="579" t="s">
        <v>53</v>
      </c>
    </row>
    <row r="34" spans="1:2" ht="58" x14ac:dyDescent="0.35">
      <c r="A34" s="578" t="s">
        <v>54</v>
      </c>
      <c r="B34" s="579" t="s">
        <v>55</v>
      </c>
    </row>
    <row r="35" spans="1:2" ht="58" x14ac:dyDescent="0.35">
      <c r="A35" s="578" t="s">
        <v>56</v>
      </c>
      <c r="B35" s="579" t="s">
        <v>57</v>
      </c>
    </row>
    <row r="36" spans="1:2" ht="43.5" x14ac:dyDescent="0.35">
      <c r="A36" s="578" t="s">
        <v>58</v>
      </c>
      <c r="B36" s="579" t="s">
        <v>59</v>
      </c>
    </row>
    <row r="37" spans="1:2" ht="33" x14ac:dyDescent="0.35">
      <c r="A37" s="578" t="s">
        <v>60</v>
      </c>
      <c r="B37" s="579" t="s">
        <v>61</v>
      </c>
    </row>
    <row r="38" spans="1:2" ht="29" x14ac:dyDescent="0.35">
      <c r="A38" s="578" t="s">
        <v>62</v>
      </c>
      <c r="B38" s="579" t="s">
        <v>63</v>
      </c>
    </row>
    <row r="39" spans="1:2" ht="43.5" x14ac:dyDescent="0.35">
      <c r="A39" s="578" t="s">
        <v>1134</v>
      </c>
      <c r="B39" s="579" t="s">
        <v>1135</v>
      </c>
    </row>
    <row r="40" spans="1:2" ht="120" customHeight="1" x14ac:dyDescent="0.35">
      <c r="A40" s="578" t="s">
        <v>1136</v>
      </c>
      <c r="B40" s="581" t="s">
        <v>1137</v>
      </c>
    </row>
    <row r="41" spans="1:2" ht="58" x14ac:dyDescent="0.35">
      <c r="A41" s="578" t="s">
        <v>64</v>
      </c>
      <c r="B41" s="579" t="s">
        <v>65</v>
      </c>
    </row>
    <row r="42" spans="1:2" ht="58" x14ac:dyDescent="0.35">
      <c r="A42" s="578" t="s">
        <v>66</v>
      </c>
      <c r="B42" s="579" t="s">
        <v>67</v>
      </c>
    </row>
    <row r="43" spans="1:2" ht="58" x14ac:dyDescent="0.35">
      <c r="A43" s="578" t="s">
        <v>68</v>
      </c>
      <c r="B43" s="579" t="s">
        <v>69</v>
      </c>
    </row>
    <row r="44" spans="1:2" ht="174" x14ac:dyDescent="0.35">
      <c r="A44" s="578" t="s">
        <v>70</v>
      </c>
      <c r="B44" s="579" t="s">
        <v>71</v>
      </c>
    </row>
    <row r="45" spans="1:2" ht="58" x14ac:dyDescent="0.35">
      <c r="A45" s="578" t="s">
        <v>1138</v>
      </c>
      <c r="B45" s="579" t="s">
        <v>72</v>
      </c>
    </row>
    <row r="46" spans="1:2" ht="29" x14ac:dyDescent="0.35">
      <c r="A46" s="580" t="s">
        <v>73</v>
      </c>
      <c r="B46" s="579" t="s">
        <v>74</v>
      </c>
    </row>
    <row r="47" spans="1:2" ht="29" x14ac:dyDescent="0.35">
      <c r="A47" s="578" t="s">
        <v>75</v>
      </c>
      <c r="B47" s="579" t="s">
        <v>76</v>
      </c>
    </row>
    <row r="48" spans="1:2" ht="58" x14ac:dyDescent="0.35">
      <c r="A48" s="578" t="s">
        <v>77</v>
      </c>
      <c r="B48" s="579" t="s">
        <v>1139</v>
      </c>
    </row>
    <row r="49" spans="1:3" ht="58" x14ac:dyDescent="0.35">
      <c r="A49" s="578" t="s">
        <v>78</v>
      </c>
      <c r="B49" s="579" t="s">
        <v>1140</v>
      </c>
    </row>
    <row r="50" spans="1:3" ht="58" x14ac:dyDescent="0.35">
      <c r="A50" s="578" t="s">
        <v>79</v>
      </c>
      <c r="B50" s="579" t="s">
        <v>1141</v>
      </c>
    </row>
    <row r="51" spans="1:3" ht="29" x14ac:dyDescent="0.35">
      <c r="A51" s="578" t="s">
        <v>80</v>
      </c>
      <c r="B51" s="579" t="s">
        <v>81</v>
      </c>
    </row>
    <row r="52" spans="1:3" ht="58" x14ac:dyDescent="0.35">
      <c r="A52" s="580" t="s">
        <v>82</v>
      </c>
      <c r="B52" s="579" t="s">
        <v>83</v>
      </c>
    </row>
    <row r="53" spans="1:3" ht="29" x14ac:dyDescent="0.35">
      <c r="A53" s="578" t="s">
        <v>84</v>
      </c>
      <c r="B53" s="579" t="s">
        <v>1142</v>
      </c>
    </row>
    <row r="54" spans="1:3" ht="116" x14ac:dyDescent="0.35">
      <c r="A54" s="578" t="s">
        <v>85</v>
      </c>
      <c r="B54" s="581" t="s">
        <v>1143</v>
      </c>
    </row>
    <row r="55" spans="1:3" ht="116" x14ac:dyDescent="0.35">
      <c r="A55" s="578" t="s">
        <v>86</v>
      </c>
      <c r="B55" s="582" t="s">
        <v>1144</v>
      </c>
    </row>
    <row r="56" spans="1:3" ht="72.5" x14ac:dyDescent="0.35">
      <c r="A56" s="578" t="s">
        <v>87</v>
      </c>
      <c r="B56" s="579" t="s">
        <v>1145</v>
      </c>
      <c r="C56" s="5"/>
    </row>
    <row r="57" spans="1:3" ht="58" x14ac:dyDescent="0.35">
      <c r="A57" s="578" t="s">
        <v>88</v>
      </c>
      <c r="B57" s="579" t="s">
        <v>89</v>
      </c>
    </row>
    <row r="58" spans="1:3" ht="43.5" x14ac:dyDescent="0.35">
      <c r="A58" s="578" t="s">
        <v>1146</v>
      </c>
      <c r="B58" s="579" t="s">
        <v>1147</v>
      </c>
    </row>
    <row r="59" spans="1:3" ht="29" x14ac:dyDescent="0.35">
      <c r="A59" s="578" t="s">
        <v>90</v>
      </c>
      <c r="B59" s="579" t="s">
        <v>91</v>
      </c>
    </row>
    <row r="60" spans="1:3" ht="58" x14ac:dyDescent="0.35">
      <c r="A60" s="578" t="s">
        <v>92</v>
      </c>
      <c r="B60" s="579" t="s">
        <v>93</v>
      </c>
    </row>
    <row r="61" spans="1:3" x14ac:dyDescent="0.35">
      <c r="B61" s="493"/>
    </row>
    <row r="62" spans="1:3" x14ac:dyDescent="0.35">
      <c r="A62" s="583"/>
      <c r="B62" s="577"/>
    </row>
  </sheetData>
  <mergeCells count="2">
    <mergeCell ref="A1:B1"/>
    <mergeCell ref="A2:B2"/>
  </mergeCell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60A4A-D9B8-4941-B62F-D81DD840ABF0}">
  <dimension ref="A1:I37"/>
  <sheetViews>
    <sheetView topLeftCell="A19" workbookViewId="0">
      <selection activeCell="J40" sqref="J40"/>
    </sheetView>
  </sheetViews>
  <sheetFormatPr defaultColWidth="9.1796875" defaultRowHeight="14.5" x14ac:dyDescent="0.35"/>
  <cols>
    <col min="1" max="16384" width="9.1796875" style="1"/>
  </cols>
  <sheetData>
    <row r="1" spans="1:9" x14ac:dyDescent="0.35">
      <c r="A1" s="796" t="s">
        <v>604</v>
      </c>
      <c r="B1" s="822"/>
      <c r="C1" s="822"/>
      <c r="D1" s="822"/>
      <c r="E1" s="822"/>
      <c r="F1" s="822"/>
      <c r="G1" s="822"/>
      <c r="H1" s="822"/>
      <c r="I1" s="822"/>
    </row>
    <row r="2" spans="1:9" x14ac:dyDescent="0.35">
      <c r="A2" s="789" t="s">
        <v>605</v>
      </c>
      <c r="B2" s="823"/>
      <c r="C2" s="823"/>
      <c r="D2" s="823"/>
      <c r="E2" s="823"/>
      <c r="F2" s="823"/>
      <c r="G2" s="823"/>
      <c r="H2" s="823"/>
      <c r="I2" s="239"/>
    </row>
    <row r="3" spans="1:9" x14ac:dyDescent="0.35">
      <c r="A3" s="11"/>
    </row>
    <row r="4" spans="1:9" x14ac:dyDescent="0.35">
      <c r="A4" s="63"/>
    </row>
    <row r="6" spans="1:9" ht="242.5" x14ac:dyDescent="0.35">
      <c r="A6" s="240" t="s">
        <v>278</v>
      </c>
      <c r="B6" s="241" t="s">
        <v>606</v>
      </c>
      <c r="C6" s="241" t="s">
        <v>607</v>
      </c>
      <c r="D6" s="242" t="s">
        <v>608</v>
      </c>
      <c r="E6" s="243"/>
      <c r="F6" s="240" t="s">
        <v>278</v>
      </c>
      <c r="G6" s="241" t="s">
        <v>606</v>
      </c>
      <c r="H6" s="241" t="s">
        <v>609</v>
      </c>
      <c r="I6" s="242" t="s">
        <v>608</v>
      </c>
    </row>
    <row r="7" spans="1:9" x14ac:dyDescent="0.35">
      <c r="A7" s="66">
        <v>1970</v>
      </c>
      <c r="B7" s="244">
        <v>6.9</v>
      </c>
      <c r="C7" s="245">
        <v>295.74919999999997</v>
      </c>
      <c r="D7" s="245">
        <v>2.3330578747127637</v>
      </c>
      <c r="E7" s="625"/>
      <c r="F7" s="66">
        <v>1997</v>
      </c>
      <c r="G7" s="244">
        <v>274.214</v>
      </c>
      <c r="H7" s="245">
        <v>562.87899999999991</v>
      </c>
      <c r="I7" s="245">
        <v>48.716331573926198</v>
      </c>
    </row>
    <row r="8" spans="1:9" x14ac:dyDescent="0.35">
      <c r="A8" s="66">
        <v>1971</v>
      </c>
      <c r="B8" s="244">
        <v>7</v>
      </c>
      <c r="C8" s="245">
        <v>338.78440000000001</v>
      </c>
      <c r="D8" s="245">
        <v>2.0662108408769706</v>
      </c>
      <c r="E8" s="625"/>
      <c r="F8" s="66">
        <v>1998</v>
      </c>
      <c r="G8" s="244">
        <v>296.41300000000001</v>
      </c>
      <c r="H8" s="245">
        <v>595.53300000000013</v>
      </c>
      <c r="I8" s="245">
        <v>49.77272460132351</v>
      </c>
    </row>
    <row r="9" spans="1:9" x14ac:dyDescent="0.35">
      <c r="A9" s="66">
        <v>1972</v>
      </c>
      <c r="B9" s="244">
        <v>6.9</v>
      </c>
      <c r="C9" s="245">
        <v>359.72079999999994</v>
      </c>
      <c r="D9" s="245">
        <v>1.9181543018919123</v>
      </c>
      <c r="E9" s="625"/>
      <c r="F9" s="66">
        <v>1999</v>
      </c>
      <c r="G9" s="244">
        <v>306.34399999999999</v>
      </c>
      <c r="H9" s="245">
        <v>573.31299999999987</v>
      </c>
      <c r="I9" s="245">
        <v>53.433988065855829</v>
      </c>
    </row>
    <row r="10" spans="1:9" x14ac:dyDescent="0.35">
      <c r="A10" s="66">
        <v>1973</v>
      </c>
      <c r="B10" s="244">
        <v>7</v>
      </c>
      <c r="C10" s="245">
        <v>394.83119999999997</v>
      </c>
      <c r="D10" s="245">
        <v>1.7729095370376</v>
      </c>
      <c r="E10" s="625"/>
      <c r="F10" s="66">
        <v>2000</v>
      </c>
      <c r="G10" s="244">
        <v>304.89999999999998</v>
      </c>
      <c r="H10" s="245">
        <v>582.68899999999996</v>
      </c>
      <c r="I10" s="245">
        <v>52.326369641438234</v>
      </c>
    </row>
    <row r="11" spans="1:9" x14ac:dyDescent="0.35">
      <c r="A11" s="66">
        <v>1974</v>
      </c>
      <c r="B11" s="244">
        <v>7</v>
      </c>
      <c r="C11" s="245">
        <v>420.62320000000005</v>
      </c>
      <c r="D11" s="245">
        <v>1.6641973148414066</v>
      </c>
      <c r="E11" s="625"/>
      <c r="F11" s="66">
        <v>2001</v>
      </c>
      <c r="G11" s="244">
        <v>325.86500000000001</v>
      </c>
      <c r="H11" s="245">
        <v>579.23720000000003</v>
      </c>
      <c r="I11" s="245">
        <v>56.257609145268987</v>
      </c>
    </row>
    <row r="12" spans="1:9" x14ac:dyDescent="0.35">
      <c r="A12" s="66">
        <v>1975</v>
      </c>
      <c r="B12" s="244">
        <v>26.791</v>
      </c>
      <c r="C12" s="245">
        <v>460.18359999999996</v>
      </c>
      <c r="D12" s="245">
        <v>5.8218067745134769</v>
      </c>
      <c r="E12" s="625"/>
      <c r="F12" s="66">
        <v>2002</v>
      </c>
      <c r="G12" s="244">
        <v>364.5</v>
      </c>
      <c r="H12" s="245">
        <v>610.53300000000002</v>
      </c>
      <c r="I12" s="245">
        <v>59.701932573669239</v>
      </c>
    </row>
    <row r="13" spans="1:9" x14ac:dyDescent="0.35">
      <c r="A13" s="66">
        <v>1976</v>
      </c>
      <c r="B13" s="244">
        <v>39.9</v>
      </c>
      <c r="C13" s="245">
        <v>490.65439999999995</v>
      </c>
      <c r="D13" s="245">
        <v>8.1319967781803246</v>
      </c>
      <c r="E13" s="625"/>
      <c r="F13" s="66">
        <v>2003</v>
      </c>
      <c r="G13" s="244">
        <v>416.18799999999999</v>
      </c>
      <c r="H13" s="245">
        <v>678.29599999999994</v>
      </c>
      <c r="I13" s="245">
        <v>61.357873258872239</v>
      </c>
    </row>
    <row r="14" spans="1:9" x14ac:dyDescent="0.35">
      <c r="A14" s="66">
        <v>1977</v>
      </c>
      <c r="B14" s="244">
        <v>40.299999999999997</v>
      </c>
      <c r="C14" s="245">
        <v>525.02080000000001</v>
      </c>
      <c r="D14" s="245">
        <v>7.6758863648830662</v>
      </c>
      <c r="E14" s="625"/>
      <c r="F14" s="66">
        <v>2004</v>
      </c>
      <c r="G14" s="244">
        <v>388.5</v>
      </c>
      <c r="H14" s="245">
        <v>664.3</v>
      </c>
      <c r="I14" s="245">
        <v>58.482613277133829</v>
      </c>
    </row>
    <row r="15" spans="1:9" x14ac:dyDescent="0.35">
      <c r="A15" s="66">
        <v>1978</v>
      </c>
      <c r="B15" s="244">
        <v>41.4</v>
      </c>
      <c r="C15" s="245">
        <v>562.73120000000006</v>
      </c>
      <c r="D15" s="245">
        <v>7.356976119326597</v>
      </c>
      <c r="E15" s="625"/>
      <c r="F15" s="66">
        <v>2005</v>
      </c>
      <c r="G15" s="244">
        <v>410.62</v>
      </c>
      <c r="H15" s="245">
        <v>732.75900000000001</v>
      </c>
      <c r="I15" s="245">
        <v>56.037523933517022</v>
      </c>
    </row>
    <row r="16" spans="1:9" x14ac:dyDescent="0.35">
      <c r="A16" s="66">
        <v>1979</v>
      </c>
      <c r="B16" s="244">
        <v>89.8</v>
      </c>
      <c r="C16" s="245">
        <v>619.39760000000001</v>
      </c>
      <c r="D16" s="245">
        <v>14.497957370193232</v>
      </c>
      <c r="E16" s="625"/>
      <c r="F16" s="66">
        <v>2006</v>
      </c>
      <c r="G16" s="244">
        <v>399.08</v>
      </c>
      <c r="H16" s="245">
        <v>708.41700000000003</v>
      </c>
      <c r="I16" s="245">
        <v>56.334051836700695</v>
      </c>
    </row>
    <row r="17" spans="1:9" x14ac:dyDescent="0.35">
      <c r="A17" s="66">
        <v>1980</v>
      </c>
      <c r="B17" s="244">
        <v>134.58500000000001</v>
      </c>
      <c r="C17" s="245">
        <v>578.572</v>
      </c>
      <c r="D17" s="245">
        <v>23.261581963869666</v>
      </c>
      <c r="E17" s="625"/>
      <c r="F17" s="66">
        <v>2007</v>
      </c>
      <c r="G17" s="244">
        <v>364.87979999999999</v>
      </c>
      <c r="H17" s="245">
        <v>689.78815200000008</v>
      </c>
      <c r="I17" s="245">
        <v>52.897371307705484</v>
      </c>
    </row>
    <row r="18" spans="1:9" x14ac:dyDescent="0.35">
      <c r="A18" s="66">
        <v>1981</v>
      </c>
      <c r="B18" s="244">
        <v>136.1</v>
      </c>
      <c r="C18" s="245">
        <v>590.63479999999993</v>
      </c>
      <c r="D18" s="245">
        <v>23.043003900210422</v>
      </c>
      <c r="E18" s="625"/>
      <c r="F18" s="66">
        <v>2008</v>
      </c>
      <c r="G18" s="244">
        <v>390.44214399999998</v>
      </c>
      <c r="H18" s="245">
        <v>718.94684651250009</v>
      </c>
      <c r="I18" s="245">
        <v>54.307511868780622</v>
      </c>
    </row>
    <row r="19" spans="1:9" x14ac:dyDescent="0.35">
      <c r="A19" s="66">
        <v>1982</v>
      </c>
      <c r="B19" s="244">
        <v>135.19999999999999</v>
      </c>
      <c r="C19" s="245">
        <v>589.81960000000004</v>
      </c>
      <c r="D19" s="245">
        <v>22.92226301058832</v>
      </c>
      <c r="E19" s="625"/>
      <c r="F19" s="66">
        <v>2009</v>
      </c>
      <c r="G19" s="244">
        <v>331.1</v>
      </c>
      <c r="H19" s="244">
        <v>732.9</v>
      </c>
      <c r="I19" s="244">
        <v>45.176695319961802</v>
      </c>
    </row>
    <row r="20" spans="1:9" x14ac:dyDescent="0.35">
      <c r="A20" s="66">
        <v>1983</v>
      </c>
      <c r="B20" s="244">
        <v>142.9</v>
      </c>
      <c r="C20" s="245">
        <v>563.50599999999997</v>
      </c>
      <c r="D20" s="245">
        <v>25.359091118816838</v>
      </c>
      <c r="E20" s="625"/>
      <c r="F20" s="66">
        <v>2010</v>
      </c>
      <c r="G20" s="244">
        <v>329.7</v>
      </c>
      <c r="H20" s="244">
        <v>768.1</v>
      </c>
      <c r="I20" s="244">
        <v>42.924098424684281</v>
      </c>
    </row>
    <row r="21" spans="1:9" x14ac:dyDescent="0.35">
      <c r="A21" s="66">
        <v>1984</v>
      </c>
      <c r="B21" s="244">
        <v>131.9</v>
      </c>
      <c r="C21" s="245">
        <v>573.51640000000009</v>
      </c>
      <c r="D21" s="245">
        <v>22.998470488376615</v>
      </c>
      <c r="E21" s="625"/>
      <c r="F21" s="66">
        <v>2011</v>
      </c>
      <c r="G21" s="244">
        <v>276</v>
      </c>
      <c r="H21" s="244">
        <v>707</v>
      </c>
      <c r="I21" s="244">
        <v>39.038189533239034</v>
      </c>
    </row>
    <row r="22" spans="1:9" x14ac:dyDescent="0.35">
      <c r="A22" s="66">
        <v>1985</v>
      </c>
      <c r="B22" s="244">
        <v>137.22900000000001</v>
      </c>
      <c r="C22" s="245">
        <v>561.60480000000007</v>
      </c>
      <c r="D22" s="245">
        <v>24.435154400389738</v>
      </c>
      <c r="E22" s="625"/>
      <c r="F22" s="66">
        <v>2012</v>
      </c>
      <c r="G22" s="244">
        <v>282.39999999999998</v>
      </c>
      <c r="H22" s="244">
        <v>688</v>
      </c>
      <c r="I22" s="244">
        <v>41.046511627906973</v>
      </c>
    </row>
    <row r="23" spans="1:9" x14ac:dyDescent="0.35">
      <c r="A23" s="66">
        <v>1986</v>
      </c>
      <c r="B23" s="244">
        <v>162.6</v>
      </c>
      <c r="C23" s="245">
        <v>662.91200000000003</v>
      </c>
      <c r="D23" s="245">
        <v>24.528142498551841</v>
      </c>
      <c r="E23" s="625"/>
      <c r="F23" s="66">
        <v>2013</v>
      </c>
      <c r="G23" s="244">
        <v>283.34800967799993</v>
      </c>
      <c r="H23" s="244">
        <v>705.64322737331997</v>
      </c>
      <c r="I23" s="244">
        <v>40.143103227016134</v>
      </c>
    </row>
    <row r="24" spans="1:9" x14ac:dyDescent="0.35">
      <c r="A24" s="66">
        <v>1987</v>
      </c>
      <c r="B24" s="244">
        <v>165.9</v>
      </c>
      <c r="C24" s="245">
        <v>624.11760000000004</v>
      </c>
      <c r="D24" s="245">
        <v>26.581528865713764</v>
      </c>
      <c r="E24" s="625"/>
      <c r="F24" s="66">
        <v>2014</v>
      </c>
      <c r="G24" s="67">
        <v>311.3</v>
      </c>
      <c r="H24" s="67">
        <v>785.6</v>
      </c>
      <c r="I24" s="67">
        <v>39.625763747454172</v>
      </c>
    </row>
    <row r="25" spans="1:9" x14ac:dyDescent="0.35">
      <c r="A25" s="66">
        <v>1988</v>
      </c>
      <c r="B25" s="244">
        <v>181.7</v>
      </c>
      <c r="C25" s="245">
        <v>649.98840000000007</v>
      </c>
      <c r="D25" s="245">
        <v>27.95434503138825</v>
      </c>
      <c r="E25" s="625"/>
      <c r="F25" s="66">
        <v>2015</v>
      </c>
      <c r="G25" s="67">
        <v>237.75299999999999</v>
      </c>
      <c r="H25" s="67">
        <v>734.28</v>
      </c>
      <c r="I25" s="67">
        <f t="shared" ref="I25:I27" si="0">G25/H25*100</f>
        <v>32.379065206733124</v>
      </c>
    </row>
    <row r="26" spans="1:9" x14ac:dyDescent="0.35">
      <c r="A26" s="66">
        <v>1989</v>
      </c>
      <c r="B26" s="244">
        <v>203.3</v>
      </c>
      <c r="C26" s="245">
        <v>652.3488000000001</v>
      </c>
      <c r="D26" s="245">
        <v>31.164309645392159</v>
      </c>
      <c r="E26" s="625"/>
      <c r="F26" s="66">
        <v>2016</v>
      </c>
      <c r="G26" s="67">
        <v>265.12799999999999</v>
      </c>
      <c r="H26" s="67">
        <v>752.096</v>
      </c>
      <c r="I26" s="67">
        <f t="shared" si="0"/>
        <v>35.251882738373823</v>
      </c>
    </row>
    <row r="27" spans="1:9" x14ac:dyDescent="0.35">
      <c r="A27" s="66">
        <v>1990</v>
      </c>
      <c r="B27" s="244">
        <v>216.6</v>
      </c>
      <c r="C27" s="245">
        <v>582.69999999999993</v>
      </c>
      <c r="D27" s="245">
        <v>37.171786511069165</v>
      </c>
      <c r="E27" s="625"/>
      <c r="F27" s="66">
        <v>2017</v>
      </c>
      <c r="G27" s="67">
        <v>344.21699999999998</v>
      </c>
      <c r="H27" s="67">
        <v>862.96100000000001</v>
      </c>
      <c r="I27" s="67">
        <f t="shared" si="0"/>
        <v>39.887897599080375</v>
      </c>
    </row>
    <row r="28" spans="1:9" x14ac:dyDescent="0.35">
      <c r="A28" s="66">
        <v>1991</v>
      </c>
      <c r="B28" s="244">
        <v>207.91799999999998</v>
      </c>
      <c r="C28" s="245">
        <v>525.91499999999996</v>
      </c>
      <c r="D28" s="245">
        <v>39.534525541199621</v>
      </c>
      <c r="E28" s="625"/>
      <c r="F28" s="66">
        <v>2018</v>
      </c>
      <c r="G28" s="67">
        <v>270.00200000000001</v>
      </c>
      <c r="H28" s="67">
        <v>839.226</v>
      </c>
      <c r="I28" s="67">
        <v>32.172722115680116</v>
      </c>
    </row>
    <row r="29" spans="1:9" x14ac:dyDescent="0.35">
      <c r="A29" s="66">
        <v>1992</v>
      </c>
      <c r="B29" s="244">
        <v>172.2</v>
      </c>
      <c r="C29" s="245">
        <v>456.21699999999998</v>
      </c>
      <c r="D29" s="245">
        <v>37.745195816902921</v>
      </c>
      <c r="E29" s="625"/>
      <c r="F29" s="66">
        <v>2019</v>
      </c>
      <c r="G29" s="67">
        <v>408.27300000000002</v>
      </c>
      <c r="H29" s="67">
        <v>949.69100000000003</v>
      </c>
      <c r="I29" s="67">
        <v>42.990105685024616</v>
      </c>
    </row>
    <row r="30" spans="1:9" x14ac:dyDescent="0.35">
      <c r="A30" s="66">
        <v>1993</v>
      </c>
      <c r="B30" s="244">
        <v>199.6</v>
      </c>
      <c r="C30" s="245">
        <v>517.5</v>
      </c>
      <c r="D30" s="245">
        <v>38.570048309178745</v>
      </c>
      <c r="E30" s="625"/>
      <c r="F30" s="66">
        <v>2020</v>
      </c>
      <c r="G30" s="67">
        <v>277.49299999999999</v>
      </c>
      <c r="H30" s="67">
        <v>770.86699999999996</v>
      </c>
      <c r="I30" s="67">
        <v>35.997553166712358</v>
      </c>
    </row>
    <row r="31" spans="1:9" x14ac:dyDescent="0.35">
      <c r="A31" s="66">
        <v>1994</v>
      </c>
      <c r="B31" s="244">
        <v>189.1</v>
      </c>
      <c r="C31" s="245">
        <v>487.45700000000005</v>
      </c>
      <c r="D31" s="245">
        <v>38.793165345866399</v>
      </c>
      <c r="E31" s="625"/>
      <c r="F31" s="66">
        <v>2021</v>
      </c>
      <c r="G31" s="67">
        <v>261.55599999999998</v>
      </c>
      <c r="H31" s="67">
        <v>770.26700000000005</v>
      </c>
      <c r="I31" s="67">
        <v>33.956549756338283</v>
      </c>
    </row>
    <row r="32" spans="1:9" x14ac:dyDescent="0.35">
      <c r="A32" s="66">
        <v>1995</v>
      </c>
      <c r="B32" s="244">
        <v>231.6</v>
      </c>
      <c r="C32" s="245">
        <v>518.70900000000006</v>
      </c>
      <c r="D32" s="245">
        <v>44.649312042011992</v>
      </c>
      <c r="E32" s="625"/>
      <c r="F32" s="66">
        <v>2022</v>
      </c>
      <c r="G32" s="65">
        <v>327.94099999999997</v>
      </c>
      <c r="H32" s="65">
        <v>817.14099999999996</v>
      </c>
      <c r="I32" s="65">
        <v>40.132731070892291</v>
      </c>
    </row>
    <row r="33" spans="1:9" x14ac:dyDescent="0.35">
      <c r="A33" s="66">
        <v>1996</v>
      </c>
      <c r="B33" s="244">
        <v>304.18400000000003</v>
      </c>
      <c r="C33" s="245">
        <v>575.6</v>
      </c>
      <c r="D33" s="245">
        <v>52.846421125781795</v>
      </c>
      <c r="E33" s="625"/>
      <c r="F33" s="66" t="s">
        <v>1221</v>
      </c>
      <c r="G33" s="65">
        <v>291.59899999999999</v>
      </c>
      <c r="H33" s="65">
        <v>767.74199999999996</v>
      </c>
      <c r="I33" s="65">
        <v>38</v>
      </c>
    </row>
    <row r="34" spans="1:9" x14ac:dyDescent="0.35">
      <c r="A34" s="625"/>
      <c r="B34" s="625"/>
      <c r="C34" s="625"/>
      <c r="D34" s="625"/>
      <c r="E34" s="625"/>
      <c r="F34" s="66">
        <v>2024</v>
      </c>
      <c r="G34" s="65">
        <v>195.06899999999999</v>
      </c>
      <c r="H34" s="65">
        <v>680.34500000000003</v>
      </c>
      <c r="I34" s="65">
        <v>28.7</v>
      </c>
    </row>
    <row r="35" spans="1:9" ht="57.75" customHeight="1" x14ac:dyDescent="0.35">
      <c r="A35" s="824" t="s">
        <v>610</v>
      </c>
      <c r="B35" s="824"/>
      <c r="C35" s="824"/>
      <c r="D35" s="824"/>
      <c r="E35" s="824"/>
      <c r="F35" s="824"/>
      <c r="G35" s="824"/>
      <c r="H35" s="824"/>
      <c r="I35" s="824"/>
    </row>
    <row r="36" spans="1:9" ht="68.25" customHeight="1" x14ac:dyDescent="0.35">
      <c r="A36" s="825" t="s">
        <v>611</v>
      </c>
      <c r="B36" s="825"/>
      <c r="C36" s="825"/>
      <c r="D36" s="825"/>
      <c r="E36" s="825"/>
      <c r="F36" s="825"/>
      <c r="G36" s="825"/>
      <c r="H36" s="825"/>
      <c r="I36" s="825"/>
    </row>
    <row r="37" spans="1:9" ht="14.5" customHeight="1" x14ac:dyDescent="0.35">
      <c r="A37" s="779" t="s">
        <v>1220</v>
      </c>
      <c r="B37" s="779"/>
      <c r="C37" s="779"/>
      <c r="D37" s="779"/>
      <c r="E37" s="779"/>
      <c r="F37" s="779"/>
      <c r="G37" s="779"/>
      <c r="H37" s="779"/>
      <c r="I37" s="779"/>
    </row>
  </sheetData>
  <mergeCells count="5">
    <mergeCell ref="A37:I37"/>
    <mergeCell ref="A1:I1"/>
    <mergeCell ref="A2:H2"/>
    <mergeCell ref="A35:I35"/>
    <mergeCell ref="A36:I36"/>
  </mergeCell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E3944-849C-41CD-9302-139415A9DD80}">
  <dimension ref="A1:K24"/>
  <sheetViews>
    <sheetView topLeftCell="A7" zoomScale="80" zoomScaleNormal="80" workbookViewId="0">
      <selection activeCell="A23" sqref="A23:K23"/>
    </sheetView>
  </sheetViews>
  <sheetFormatPr defaultColWidth="9.1796875" defaultRowHeight="14.5" x14ac:dyDescent="0.35"/>
  <cols>
    <col min="1" max="1" width="9.1796875" style="1"/>
    <col min="2" max="2" width="12.26953125" style="1" customWidth="1"/>
    <col min="3" max="3" width="9.1796875" style="1"/>
    <col min="4" max="11" width="11" style="1" customWidth="1"/>
    <col min="12" max="16384" width="9.1796875" style="1"/>
  </cols>
  <sheetData>
    <row r="1" spans="1:11" ht="16.5" x14ac:dyDescent="0.35">
      <c r="A1" s="54" t="s">
        <v>612</v>
      </c>
      <c r="B1" s="54"/>
      <c r="C1" s="54"/>
    </row>
    <row r="2" spans="1:11" ht="17" thickBot="1" x14ac:dyDescent="0.4">
      <c r="A2" s="6" t="s">
        <v>613</v>
      </c>
    </row>
    <row r="3" spans="1:11" ht="17" thickBot="1" x14ac:dyDescent="0.4">
      <c r="A3" s="6"/>
      <c r="B3" s="826" t="s">
        <v>939</v>
      </c>
      <c r="C3" s="827"/>
      <c r="D3" s="827"/>
      <c r="E3" s="827"/>
      <c r="F3" s="827"/>
      <c r="G3" s="827"/>
      <c r="H3" s="827"/>
      <c r="I3" s="827"/>
      <c r="J3" s="827"/>
      <c r="K3" s="828"/>
    </row>
    <row r="4" spans="1:11" ht="271.5" customHeight="1" x14ac:dyDescent="0.35">
      <c r="A4" s="6"/>
      <c r="B4" s="246" t="s">
        <v>614</v>
      </c>
      <c r="C4" s="246" t="s">
        <v>615</v>
      </c>
      <c r="D4" s="246" t="s">
        <v>616</v>
      </c>
      <c r="E4" s="246" t="s">
        <v>940</v>
      </c>
      <c r="F4" s="246" t="s">
        <v>941</v>
      </c>
      <c r="G4" s="247" t="s">
        <v>617</v>
      </c>
      <c r="H4" s="247" t="s">
        <v>942</v>
      </c>
      <c r="I4" s="246" t="s">
        <v>943</v>
      </c>
      <c r="J4" s="246" t="s">
        <v>944</v>
      </c>
      <c r="K4" s="246" t="s">
        <v>618</v>
      </c>
    </row>
    <row r="5" spans="1:11" x14ac:dyDescent="0.35">
      <c r="A5" s="95">
        <v>2010</v>
      </c>
      <c r="B5" s="248">
        <v>40206</v>
      </c>
      <c r="C5" s="249">
        <v>-6.6</v>
      </c>
      <c r="D5" s="97">
        <v>73530139</v>
      </c>
      <c r="E5" s="97">
        <v>62412193</v>
      </c>
      <c r="F5" s="97">
        <v>10842592</v>
      </c>
      <c r="G5" s="97">
        <v>275354</v>
      </c>
      <c r="H5" s="97"/>
      <c r="I5" s="97">
        <v>8713105</v>
      </c>
      <c r="J5" s="97">
        <v>37972157</v>
      </c>
      <c r="K5" s="97">
        <v>31357727</v>
      </c>
    </row>
    <row r="6" spans="1:11" x14ac:dyDescent="0.35">
      <c r="A6" s="95">
        <v>2011</v>
      </c>
      <c r="B6" s="248">
        <v>40575</v>
      </c>
      <c r="C6" s="249">
        <v>-5.84</v>
      </c>
      <c r="D6" s="97">
        <v>65579350</v>
      </c>
      <c r="E6" s="97">
        <v>55585312</v>
      </c>
      <c r="F6" s="97">
        <v>9782970</v>
      </c>
      <c r="G6" s="97">
        <v>211068</v>
      </c>
      <c r="H6" s="97"/>
      <c r="I6" s="97">
        <v>8531563</v>
      </c>
      <c r="J6" s="97">
        <v>21908833</v>
      </c>
      <c r="K6" s="97">
        <v>38988807</v>
      </c>
    </row>
    <row r="7" spans="1:11" x14ac:dyDescent="0.35">
      <c r="A7" s="95">
        <v>2012</v>
      </c>
      <c r="B7" s="248">
        <v>40945</v>
      </c>
      <c r="C7" s="249">
        <v>-10.6</v>
      </c>
      <c r="D7" s="97">
        <v>74987267</v>
      </c>
      <c r="E7" s="97">
        <v>63073288</v>
      </c>
      <c r="F7" s="97">
        <v>11537892</v>
      </c>
      <c r="G7" s="97">
        <v>376087</v>
      </c>
      <c r="H7" s="97"/>
      <c r="I7" s="97">
        <v>9430766</v>
      </c>
      <c r="J7" s="97">
        <v>28208056</v>
      </c>
      <c r="K7" s="97">
        <v>46499029</v>
      </c>
    </row>
    <row r="8" spans="1:11" x14ac:dyDescent="0.35">
      <c r="A8" s="95">
        <v>2013</v>
      </c>
      <c r="B8" s="248">
        <v>41288</v>
      </c>
      <c r="C8" s="249">
        <v>0.63</v>
      </c>
      <c r="D8" s="97">
        <v>52032230</v>
      </c>
      <c r="E8" s="97">
        <v>42078521</v>
      </c>
      <c r="F8" s="97">
        <v>9814510</v>
      </c>
      <c r="G8" s="97">
        <v>139199</v>
      </c>
      <c r="H8" s="97"/>
      <c r="I8" s="97">
        <v>8082630</v>
      </c>
      <c r="J8" s="97">
        <v>28047291</v>
      </c>
      <c r="K8" s="97">
        <v>21205913</v>
      </c>
    </row>
    <row r="9" spans="1:11" x14ac:dyDescent="0.35">
      <c r="A9" s="95">
        <v>2014</v>
      </c>
      <c r="B9" s="248">
        <v>42004</v>
      </c>
      <c r="C9" s="249">
        <v>-8.24</v>
      </c>
      <c r="D9" s="97">
        <v>54531782</v>
      </c>
      <c r="E9" s="97">
        <v>49150434</v>
      </c>
      <c r="F9" s="97">
        <v>5673792.0000000009</v>
      </c>
      <c r="G9" s="97">
        <v>66413</v>
      </c>
      <c r="H9" s="97">
        <v>-358857</v>
      </c>
      <c r="I9" s="97">
        <v>6771159</v>
      </c>
      <c r="J9" s="97">
        <v>16617621</v>
      </c>
      <c r="K9" s="97">
        <v>36347971.000000007</v>
      </c>
    </row>
    <row r="10" spans="1:11" x14ac:dyDescent="0.35">
      <c r="A10" s="95">
        <v>2015</v>
      </c>
      <c r="B10" s="248">
        <v>42011</v>
      </c>
      <c r="C10" s="249">
        <v>-5.72</v>
      </c>
      <c r="D10" s="97">
        <v>55380688</v>
      </c>
      <c r="E10" s="97">
        <v>50027800</v>
      </c>
      <c r="F10" s="97">
        <v>5463612.9999999991</v>
      </c>
      <c r="G10" s="97">
        <v>45614</v>
      </c>
      <c r="H10" s="97">
        <v>-156339</v>
      </c>
      <c r="I10" s="97">
        <v>6856923</v>
      </c>
      <c r="J10" s="97">
        <v>10998500</v>
      </c>
      <c r="K10" s="97">
        <v>38900540</v>
      </c>
    </row>
    <row r="11" spans="1:11" x14ac:dyDescent="0.35">
      <c r="A11" s="95">
        <v>2016</v>
      </c>
      <c r="B11" s="248">
        <v>42373</v>
      </c>
      <c r="C11" s="249">
        <v>-7.9</v>
      </c>
      <c r="D11" s="97">
        <v>62124092</v>
      </c>
      <c r="E11" s="97">
        <v>54195623</v>
      </c>
      <c r="F11" s="97">
        <v>7915495</v>
      </c>
      <c r="G11" s="97">
        <v>217436</v>
      </c>
      <c r="H11" s="97">
        <v>-204462</v>
      </c>
      <c r="I11" s="97">
        <v>7082330</v>
      </c>
      <c r="J11" s="97">
        <v>18266210</v>
      </c>
      <c r="K11" s="97">
        <v>39586861</v>
      </c>
    </row>
    <row r="12" spans="1:11" x14ac:dyDescent="0.35">
      <c r="A12" s="95">
        <v>2017</v>
      </c>
      <c r="B12" s="248">
        <v>42745</v>
      </c>
      <c r="C12" s="249">
        <v>-10.8</v>
      </c>
      <c r="D12" s="97">
        <v>70281840</v>
      </c>
      <c r="E12" s="97">
        <v>60444558</v>
      </c>
      <c r="F12" s="97">
        <v>9118167</v>
      </c>
      <c r="G12" s="97">
        <v>226930</v>
      </c>
      <c r="H12" s="97">
        <v>492185</v>
      </c>
      <c r="I12" s="97">
        <v>7236963.0000000009</v>
      </c>
      <c r="J12" s="97">
        <v>32358911</v>
      </c>
      <c r="K12" s="97">
        <v>40113955</v>
      </c>
    </row>
    <row r="13" spans="1:11" x14ac:dyDescent="0.35">
      <c r="A13" s="95">
        <v>2018</v>
      </c>
      <c r="B13" s="248">
        <v>43158</v>
      </c>
      <c r="C13" s="249">
        <v>-8.4</v>
      </c>
      <c r="D13" s="97">
        <v>66542993.000000097</v>
      </c>
      <c r="E13" s="97">
        <v>57453615</v>
      </c>
      <c r="F13" s="97">
        <v>8757018</v>
      </c>
      <c r="G13" s="97">
        <v>305058.00000000006</v>
      </c>
      <c r="H13" s="97">
        <v>27302.000000100001</v>
      </c>
      <c r="I13" s="97">
        <v>7351235.0000000009</v>
      </c>
      <c r="J13" s="97">
        <v>26909218.999999996</v>
      </c>
      <c r="K13" s="97">
        <v>45453326</v>
      </c>
    </row>
    <row r="14" spans="1:11" x14ac:dyDescent="0.35">
      <c r="A14" s="95">
        <v>2019</v>
      </c>
      <c r="B14" s="248">
        <v>43473</v>
      </c>
      <c r="C14" s="249">
        <v>-3.2333333333333329</v>
      </c>
      <c r="D14" s="97">
        <v>60720888.913288496</v>
      </c>
      <c r="E14" s="97">
        <v>53201826.931520849</v>
      </c>
      <c r="F14" s="97">
        <v>7337257.6461643996</v>
      </c>
      <c r="G14" s="97">
        <v>181804.33560322601</v>
      </c>
      <c r="H14" s="97">
        <v>0</v>
      </c>
      <c r="I14" s="97">
        <v>6396760.0742434822</v>
      </c>
      <c r="J14" s="97">
        <v>28621183.867599204</v>
      </c>
      <c r="K14" s="97">
        <v>38375185.951218247</v>
      </c>
    </row>
    <row r="15" spans="1:11" x14ac:dyDescent="0.35">
      <c r="A15" s="95">
        <v>2020</v>
      </c>
      <c r="B15" s="248">
        <v>43852</v>
      </c>
      <c r="C15" s="249">
        <v>-1.2</v>
      </c>
      <c r="D15" s="97">
        <v>58149143.227083102</v>
      </c>
      <c r="E15" s="97">
        <v>48088193.206490397</v>
      </c>
      <c r="F15" s="97">
        <v>9884552.0083477907</v>
      </c>
      <c r="G15" s="97">
        <v>176398.01224495799</v>
      </c>
      <c r="H15" s="97">
        <v>0</v>
      </c>
      <c r="I15" s="97">
        <v>7265397.0823151004</v>
      </c>
      <c r="J15" s="97">
        <v>29305691.8522605</v>
      </c>
      <c r="K15" s="97">
        <v>35095715.2321098</v>
      </c>
    </row>
    <row r="16" spans="1:11" x14ac:dyDescent="0.35">
      <c r="A16" s="95">
        <v>2021</v>
      </c>
      <c r="B16" s="248">
        <v>44239</v>
      </c>
      <c r="C16" s="249">
        <v>-7.03</v>
      </c>
      <c r="D16" s="97">
        <v>63250294.375062898</v>
      </c>
      <c r="E16" s="97">
        <v>55420559.884485699</v>
      </c>
      <c r="F16" s="97">
        <v>7072439.87154698</v>
      </c>
      <c r="G16" s="97">
        <v>285275.25542425399</v>
      </c>
      <c r="H16" s="97">
        <v>472019.36360593903</v>
      </c>
      <c r="I16" s="97">
        <v>5830996.9809086798</v>
      </c>
      <c r="J16" s="97">
        <v>25642334.972142</v>
      </c>
      <c r="K16" s="97">
        <v>48303640.549833097</v>
      </c>
    </row>
    <row r="17" spans="1:11" x14ac:dyDescent="0.35">
      <c r="A17" s="95">
        <v>2022</v>
      </c>
      <c r="B17" s="248">
        <v>44585</v>
      </c>
      <c r="C17" s="249">
        <v>-5.08</v>
      </c>
      <c r="D17" s="97">
        <v>61805082.257843003</v>
      </c>
      <c r="E17" s="97">
        <v>52415239.273928098</v>
      </c>
      <c r="F17" s="97">
        <v>9271143.3598189391</v>
      </c>
      <c r="G17" s="97">
        <v>98395.081772170597</v>
      </c>
      <c r="H17" s="97">
        <v>20304.542323755901</v>
      </c>
      <c r="I17" s="97">
        <v>6311351.0335516697</v>
      </c>
      <c r="J17" s="97">
        <v>25117787.258341402</v>
      </c>
      <c r="K17" s="97">
        <v>45311293.088209897</v>
      </c>
    </row>
    <row r="18" spans="1:11" x14ac:dyDescent="0.35">
      <c r="A18" s="95">
        <v>2023</v>
      </c>
      <c r="B18" s="248">
        <v>44963</v>
      </c>
      <c r="C18" s="249">
        <v>-4.0599999999999996</v>
      </c>
      <c r="D18" s="97">
        <v>50263159.020235904</v>
      </c>
      <c r="E18" s="97">
        <v>41857578.707046099</v>
      </c>
      <c r="F18" s="97">
        <v>8398865.9120891392</v>
      </c>
      <c r="G18" s="97">
        <v>27797.449362080399</v>
      </c>
      <c r="H18" s="97">
        <v>-22427.396745778198</v>
      </c>
      <c r="I18" s="97">
        <v>7943935.9892119896</v>
      </c>
      <c r="J18" s="97">
        <v>17313141.837131999</v>
      </c>
      <c r="K18" s="97">
        <v>33667424.020080298</v>
      </c>
    </row>
    <row r="19" spans="1:11" s="625" customFormat="1" x14ac:dyDescent="0.35">
      <c r="A19" s="95">
        <v>2024</v>
      </c>
      <c r="B19" s="248">
        <v>45301</v>
      </c>
      <c r="C19" s="249">
        <v>-4.72</v>
      </c>
      <c r="D19" s="97">
        <v>50439690.821627498</v>
      </c>
      <c r="E19" s="97">
        <v>42753077.622354597</v>
      </c>
      <c r="F19" s="97">
        <v>7996264.5285947602</v>
      </c>
      <c r="G19" s="97">
        <v>56781.1050683145</v>
      </c>
      <c r="H19" s="97">
        <v>-366432.43439012603</v>
      </c>
      <c r="I19" s="97">
        <v>8332448.9388200697</v>
      </c>
      <c r="J19" s="97">
        <v>19241350.619257599</v>
      </c>
      <c r="K19" s="97">
        <v>36511509.401560798</v>
      </c>
    </row>
    <row r="20" spans="1:11" x14ac:dyDescent="0.35">
      <c r="A20" s="105"/>
      <c r="B20" s="250"/>
      <c r="C20" s="100"/>
      <c r="D20" s="101"/>
      <c r="E20" s="101"/>
      <c r="F20" s="101"/>
      <c r="G20" s="101"/>
      <c r="H20" s="101"/>
      <c r="I20" s="101"/>
      <c r="J20" s="101"/>
      <c r="K20" s="101"/>
    </row>
    <row r="21" spans="1:11" ht="50.25" customHeight="1" x14ac:dyDescent="0.35">
      <c r="A21" s="829" t="s">
        <v>1222</v>
      </c>
      <c r="B21" s="829"/>
      <c r="C21" s="829"/>
      <c r="D21" s="829"/>
      <c r="E21" s="829"/>
      <c r="F21" s="829"/>
      <c r="G21" s="829"/>
      <c r="H21" s="829"/>
      <c r="I21" s="829"/>
      <c r="J21" s="829"/>
      <c r="K21" s="829"/>
    </row>
    <row r="22" spans="1:11" ht="16.5" x14ac:dyDescent="0.35">
      <c r="A22" s="830" t="s">
        <v>330</v>
      </c>
      <c r="B22" s="830"/>
      <c r="C22" s="830"/>
      <c r="D22" s="830"/>
      <c r="E22" s="830"/>
      <c r="F22" s="830"/>
      <c r="G22" s="830"/>
      <c r="H22" s="830"/>
      <c r="I22" s="830"/>
      <c r="J22" s="830"/>
      <c r="K22" s="830"/>
    </row>
    <row r="23" spans="1:11" ht="81" customHeight="1" x14ac:dyDescent="0.35">
      <c r="A23" s="771" t="s">
        <v>331</v>
      </c>
      <c r="B23" s="771"/>
      <c r="C23" s="771"/>
      <c r="D23" s="771"/>
      <c r="E23" s="771"/>
      <c r="F23" s="771"/>
      <c r="G23" s="771"/>
      <c r="H23" s="771"/>
      <c r="I23" s="771"/>
      <c r="J23" s="771"/>
      <c r="K23" s="771"/>
    </row>
    <row r="24" spans="1:11" ht="16.5" x14ac:dyDescent="0.35">
      <c r="A24" s="831" t="s">
        <v>332</v>
      </c>
      <c r="B24" s="831"/>
      <c r="C24" s="831"/>
      <c r="D24" s="831"/>
      <c r="E24" s="831"/>
      <c r="F24" s="831"/>
      <c r="G24" s="831"/>
      <c r="H24" s="831"/>
      <c r="I24" s="831"/>
      <c r="J24" s="831"/>
      <c r="K24" s="831"/>
    </row>
  </sheetData>
  <mergeCells count="5">
    <mergeCell ref="B3:K3"/>
    <mergeCell ref="A21:K21"/>
    <mergeCell ref="A22:K22"/>
    <mergeCell ref="A23:K23"/>
    <mergeCell ref="A24:K24"/>
  </mergeCell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B133E-426E-4D39-BB74-20A444EEDAE8}">
  <dimension ref="A1:W136"/>
  <sheetViews>
    <sheetView topLeftCell="J26" zoomScale="60" zoomScaleNormal="60" workbookViewId="0">
      <selection activeCell="D72" sqref="D72"/>
    </sheetView>
  </sheetViews>
  <sheetFormatPr defaultColWidth="9.1796875" defaultRowHeight="14.5" x14ac:dyDescent="0.35"/>
  <cols>
    <col min="1" max="1" width="56.54296875" style="660" bestFit="1" customWidth="1"/>
    <col min="2" max="21" width="20.7265625" style="643" customWidth="1"/>
    <col min="22" max="16384" width="9.1796875" style="643"/>
  </cols>
  <sheetData>
    <row r="1" spans="1:23" ht="16.5" x14ac:dyDescent="0.35">
      <c r="A1" s="658" t="s">
        <v>950</v>
      </c>
    </row>
    <row r="2" spans="1:23" x14ac:dyDescent="0.35">
      <c r="A2" s="659" t="s">
        <v>1154</v>
      </c>
    </row>
    <row r="3" spans="1:23" ht="15" thickBot="1" x14ac:dyDescent="0.4">
      <c r="C3" s="661"/>
    </row>
    <row r="4" spans="1:23" ht="145.5" thickBot="1" x14ac:dyDescent="0.4">
      <c r="A4" s="662" t="s">
        <v>619</v>
      </c>
      <c r="B4" s="644" t="s">
        <v>620</v>
      </c>
      <c r="C4" s="650" t="s">
        <v>1155</v>
      </c>
      <c r="D4" s="650" t="s">
        <v>1156</v>
      </c>
      <c r="E4" s="650" t="s">
        <v>1157</v>
      </c>
      <c r="F4" s="650" t="s">
        <v>1158</v>
      </c>
      <c r="G4" s="650" t="s">
        <v>1159</v>
      </c>
      <c r="H4" s="650" t="s">
        <v>621</v>
      </c>
      <c r="I4" s="650" t="s">
        <v>1160</v>
      </c>
      <c r="J4" s="651" t="s">
        <v>1161</v>
      </c>
      <c r="K4" s="651" t="s">
        <v>1162</v>
      </c>
      <c r="L4" s="651" t="s">
        <v>1163</v>
      </c>
      <c r="M4" s="652" t="s">
        <v>1164</v>
      </c>
      <c r="N4" s="652" t="s">
        <v>1165</v>
      </c>
      <c r="O4" s="652" t="s">
        <v>945</v>
      </c>
      <c r="P4" s="650" t="s">
        <v>1166</v>
      </c>
      <c r="Q4" s="650" t="s">
        <v>1167</v>
      </c>
      <c r="R4" s="650" t="s">
        <v>1168</v>
      </c>
      <c r="S4" s="650" t="s">
        <v>1169</v>
      </c>
      <c r="T4" s="663"/>
      <c r="U4" s="664" t="s">
        <v>622</v>
      </c>
    </row>
    <row r="5" spans="1:23" ht="15" customHeight="1" x14ac:dyDescent="0.35">
      <c r="A5" s="837">
        <v>2017</v>
      </c>
      <c r="B5" s="645">
        <v>42736</v>
      </c>
      <c r="C5" s="630">
        <v>70.900000000000006</v>
      </c>
      <c r="D5" s="639">
        <v>221.9</v>
      </c>
      <c r="E5" s="639">
        <v>1069</v>
      </c>
      <c r="F5" s="639">
        <v>287.7</v>
      </c>
      <c r="G5" s="639">
        <v>833.2</v>
      </c>
      <c r="H5" s="632">
        <v>2482.6999999999998</v>
      </c>
      <c r="I5" s="639">
        <v>1959.4</v>
      </c>
      <c r="J5" s="639">
        <v>250.5</v>
      </c>
      <c r="K5" s="639">
        <v>1618.7</v>
      </c>
      <c r="L5" s="639">
        <v>2</v>
      </c>
      <c r="M5" s="639">
        <v>75.900000000000006</v>
      </c>
      <c r="N5" s="639">
        <v>6.5</v>
      </c>
      <c r="O5" s="639">
        <v>5.7</v>
      </c>
      <c r="P5" s="639">
        <v>163.9</v>
      </c>
      <c r="Q5" s="639">
        <v>287.60000000000002</v>
      </c>
      <c r="R5" s="639">
        <v>0</v>
      </c>
      <c r="S5" s="640">
        <v>71.7</v>
      </c>
      <c r="T5" s="251"/>
      <c r="U5" s="665">
        <v>1883.4</v>
      </c>
      <c r="V5" s="666"/>
      <c r="W5" s="666"/>
    </row>
    <row r="6" spans="1:23" ht="15" customHeight="1" x14ac:dyDescent="0.35">
      <c r="A6" s="838">
        <v>2017</v>
      </c>
      <c r="B6" s="646">
        <v>42767</v>
      </c>
      <c r="C6" s="641">
        <v>71.7</v>
      </c>
      <c r="D6" s="636">
        <v>185.7</v>
      </c>
      <c r="E6" s="636">
        <v>1007.7</v>
      </c>
      <c r="F6" s="636">
        <v>229.1</v>
      </c>
      <c r="G6" s="636">
        <v>261.7</v>
      </c>
      <c r="H6" s="633">
        <v>1755.9</v>
      </c>
      <c r="I6" s="636">
        <v>1296.8</v>
      </c>
      <c r="J6" s="636">
        <v>166.7</v>
      </c>
      <c r="K6" s="636">
        <v>1061.0999999999999</v>
      </c>
      <c r="L6" s="636">
        <v>1.8</v>
      </c>
      <c r="M6" s="636">
        <v>58</v>
      </c>
      <c r="N6" s="636">
        <v>5</v>
      </c>
      <c r="O6" s="636">
        <v>4.2</v>
      </c>
      <c r="P6" s="636">
        <v>157.19999999999999</v>
      </c>
      <c r="Q6" s="636">
        <v>229</v>
      </c>
      <c r="R6" s="636">
        <v>0</v>
      </c>
      <c r="S6" s="631">
        <v>72.900000000000006</v>
      </c>
      <c r="T6" s="251"/>
      <c r="U6" s="667">
        <v>1238.8</v>
      </c>
      <c r="V6" s="666"/>
      <c r="W6" s="666"/>
    </row>
    <row r="7" spans="1:23" ht="15" customHeight="1" x14ac:dyDescent="0.35">
      <c r="A7" s="838">
        <v>2017</v>
      </c>
      <c r="B7" s="646">
        <v>42795</v>
      </c>
      <c r="C7" s="641">
        <v>72.900000000000006</v>
      </c>
      <c r="D7" s="636">
        <v>207.5</v>
      </c>
      <c r="E7" s="636">
        <v>836</v>
      </c>
      <c r="F7" s="636">
        <v>200.7</v>
      </c>
      <c r="G7" s="636">
        <v>65.400000000000006</v>
      </c>
      <c r="H7" s="633">
        <v>1382.5</v>
      </c>
      <c r="I7" s="636">
        <v>949.7</v>
      </c>
      <c r="J7" s="636">
        <v>149.9</v>
      </c>
      <c r="K7" s="636">
        <v>723.9</v>
      </c>
      <c r="L7" s="636">
        <v>2</v>
      </c>
      <c r="M7" s="636">
        <v>64.400000000000006</v>
      </c>
      <c r="N7" s="636">
        <v>2.9</v>
      </c>
      <c r="O7" s="636">
        <v>6.5</v>
      </c>
      <c r="P7" s="636">
        <v>88.1</v>
      </c>
      <c r="Q7" s="636">
        <v>200.7</v>
      </c>
      <c r="R7" s="636">
        <v>71.900000000000006</v>
      </c>
      <c r="S7" s="631">
        <v>72</v>
      </c>
      <c r="T7" s="251"/>
      <c r="U7" s="667">
        <v>885.19999999999993</v>
      </c>
      <c r="V7" s="666"/>
      <c r="W7" s="666"/>
    </row>
    <row r="8" spans="1:23" ht="15" customHeight="1" x14ac:dyDescent="0.35">
      <c r="A8" s="838">
        <v>2017</v>
      </c>
      <c r="B8" s="646">
        <v>42826</v>
      </c>
      <c r="C8" s="641">
        <v>72</v>
      </c>
      <c r="D8" s="636">
        <v>194.6</v>
      </c>
      <c r="E8" s="636">
        <v>886.3</v>
      </c>
      <c r="F8" s="636">
        <v>146.6</v>
      </c>
      <c r="G8" s="636">
        <v>34.299999999999997</v>
      </c>
      <c r="H8" s="633">
        <v>1333.9</v>
      </c>
      <c r="I8" s="636">
        <v>798.3</v>
      </c>
      <c r="J8" s="636">
        <v>178.7</v>
      </c>
      <c r="K8" s="636">
        <v>553.6</v>
      </c>
      <c r="L8" s="636">
        <v>1.7</v>
      </c>
      <c r="M8" s="636">
        <v>54.6</v>
      </c>
      <c r="N8" s="636">
        <v>4.2</v>
      </c>
      <c r="O8" s="636">
        <v>5.4</v>
      </c>
      <c r="P8" s="636">
        <v>154.30000000000001</v>
      </c>
      <c r="Q8" s="636">
        <v>146.6</v>
      </c>
      <c r="R8" s="636">
        <v>161.19999999999999</v>
      </c>
      <c r="S8" s="631">
        <v>73.5</v>
      </c>
      <c r="T8" s="251"/>
      <c r="U8" s="667">
        <v>743.6</v>
      </c>
      <c r="V8" s="666"/>
      <c r="W8" s="666"/>
    </row>
    <row r="9" spans="1:23" ht="15" customHeight="1" x14ac:dyDescent="0.35">
      <c r="A9" s="838">
        <v>2017</v>
      </c>
      <c r="B9" s="646">
        <v>42856</v>
      </c>
      <c r="C9" s="641">
        <v>73.5</v>
      </c>
      <c r="D9" s="636">
        <v>208.3</v>
      </c>
      <c r="E9" s="636">
        <v>910.3</v>
      </c>
      <c r="F9" s="636">
        <v>141.69999999999999</v>
      </c>
      <c r="G9" s="636">
        <v>0</v>
      </c>
      <c r="H9" s="633">
        <v>1333.8</v>
      </c>
      <c r="I9" s="636">
        <v>554.6</v>
      </c>
      <c r="J9" s="636">
        <v>179.7</v>
      </c>
      <c r="K9" s="636">
        <v>299</v>
      </c>
      <c r="L9" s="636">
        <v>1.2</v>
      </c>
      <c r="M9" s="636">
        <v>63.8</v>
      </c>
      <c r="N9" s="636">
        <v>4.2</v>
      </c>
      <c r="O9" s="636">
        <v>6.6</v>
      </c>
      <c r="P9" s="636">
        <v>173.4</v>
      </c>
      <c r="Q9" s="636">
        <v>141.5</v>
      </c>
      <c r="R9" s="636">
        <v>398.2</v>
      </c>
      <c r="S9" s="631">
        <v>66.2</v>
      </c>
      <c r="T9" s="251"/>
      <c r="U9" s="667">
        <v>490.7</v>
      </c>
      <c r="V9" s="666"/>
      <c r="W9" s="666"/>
    </row>
    <row r="10" spans="1:23" ht="15" customHeight="1" x14ac:dyDescent="0.35">
      <c r="A10" s="838">
        <v>2017</v>
      </c>
      <c r="B10" s="646">
        <v>42887</v>
      </c>
      <c r="C10" s="641">
        <v>66.2</v>
      </c>
      <c r="D10" s="636">
        <v>208.8</v>
      </c>
      <c r="E10" s="636">
        <v>989.7</v>
      </c>
      <c r="F10" s="636">
        <v>134.9</v>
      </c>
      <c r="G10" s="636">
        <v>0</v>
      </c>
      <c r="H10" s="633">
        <v>1399.6</v>
      </c>
      <c r="I10" s="636">
        <v>485.4</v>
      </c>
      <c r="J10" s="636">
        <v>202.1</v>
      </c>
      <c r="K10" s="636">
        <v>207.7</v>
      </c>
      <c r="L10" s="636">
        <v>0.9</v>
      </c>
      <c r="M10" s="636">
        <v>65.400000000000006</v>
      </c>
      <c r="N10" s="636">
        <v>4.3</v>
      </c>
      <c r="O10" s="636">
        <v>4.9000000000000004</v>
      </c>
      <c r="P10" s="636">
        <v>239.5</v>
      </c>
      <c r="Q10" s="636">
        <v>134.9</v>
      </c>
      <c r="R10" s="636">
        <v>472.1</v>
      </c>
      <c r="S10" s="631">
        <v>67.7</v>
      </c>
      <c r="T10" s="251"/>
      <c r="U10" s="667">
        <v>419.89999999999992</v>
      </c>
      <c r="V10" s="666"/>
      <c r="W10" s="666"/>
    </row>
    <row r="11" spans="1:23" ht="15" customHeight="1" x14ac:dyDescent="0.35">
      <c r="A11" s="838">
        <v>2017</v>
      </c>
      <c r="B11" s="646">
        <v>42917</v>
      </c>
      <c r="C11" s="641">
        <v>67.7</v>
      </c>
      <c r="D11" s="636">
        <v>214.2</v>
      </c>
      <c r="E11" s="636">
        <v>1246.8</v>
      </c>
      <c r="F11" s="636">
        <v>141.6</v>
      </c>
      <c r="G11" s="636">
        <v>0</v>
      </c>
      <c r="H11" s="633">
        <v>1670.2</v>
      </c>
      <c r="I11" s="636">
        <v>480.7</v>
      </c>
      <c r="J11" s="636">
        <v>192.9</v>
      </c>
      <c r="K11" s="636">
        <v>205.8</v>
      </c>
      <c r="L11" s="636">
        <v>0.8</v>
      </c>
      <c r="M11" s="636">
        <v>68.7</v>
      </c>
      <c r="N11" s="636">
        <v>5.4</v>
      </c>
      <c r="O11" s="636">
        <v>7.2</v>
      </c>
      <c r="P11" s="636">
        <v>352.8</v>
      </c>
      <c r="Q11" s="636">
        <v>141.5</v>
      </c>
      <c r="R11" s="636">
        <v>629</v>
      </c>
      <c r="S11" s="631">
        <v>66.2</v>
      </c>
      <c r="T11" s="251"/>
      <c r="U11" s="667">
        <v>412.1</v>
      </c>
      <c r="V11" s="666"/>
      <c r="W11" s="666"/>
    </row>
    <row r="12" spans="1:23" ht="15" customHeight="1" x14ac:dyDescent="0.35">
      <c r="A12" s="838">
        <v>2017</v>
      </c>
      <c r="B12" s="646">
        <v>42948</v>
      </c>
      <c r="C12" s="641">
        <v>66.2</v>
      </c>
      <c r="D12" s="636">
        <v>210.6</v>
      </c>
      <c r="E12" s="636">
        <v>1669.9</v>
      </c>
      <c r="F12" s="636">
        <v>140.1</v>
      </c>
      <c r="G12" s="636">
        <v>0</v>
      </c>
      <c r="H12" s="633">
        <v>2086.8000000000002</v>
      </c>
      <c r="I12" s="636">
        <v>493.5</v>
      </c>
      <c r="J12" s="636">
        <v>205.9</v>
      </c>
      <c r="K12" s="636">
        <v>212.8</v>
      </c>
      <c r="L12" s="636">
        <v>0.9</v>
      </c>
      <c r="M12" s="636">
        <v>60.2</v>
      </c>
      <c r="N12" s="636">
        <v>8.1</v>
      </c>
      <c r="O12" s="636">
        <v>5.7</v>
      </c>
      <c r="P12" s="636">
        <v>439.6</v>
      </c>
      <c r="Q12" s="636">
        <v>140</v>
      </c>
      <c r="R12" s="636">
        <v>948.4</v>
      </c>
      <c r="S12" s="631">
        <v>65.3</v>
      </c>
      <c r="T12" s="251"/>
      <c r="U12" s="667">
        <v>433.40000000000003</v>
      </c>
      <c r="V12" s="666"/>
      <c r="W12" s="666"/>
    </row>
    <row r="13" spans="1:23" ht="15" customHeight="1" x14ac:dyDescent="0.35">
      <c r="A13" s="838">
        <v>2017</v>
      </c>
      <c r="B13" s="646">
        <v>42979</v>
      </c>
      <c r="C13" s="641">
        <v>65.3</v>
      </c>
      <c r="D13" s="636">
        <v>186.6</v>
      </c>
      <c r="E13" s="636">
        <v>1612</v>
      </c>
      <c r="F13" s="636">
        <v>137.69999999999999</v>
      </c>
      <c r="G13" s="636">
        <v>0.1</v>
      </c>
      <c r="H13" s="633">
        <v>2001.7</v>
      </c>
      <c r="I13" s="636">
        <v>560.5</v>
      </c>
      <c r="J13" s="636">
        <v>200.5</v>
      </c>
      <c r="K13" s="636">
        <v>294.39999999999998</v>
      </c>
      <c r="L13" s="636">
        <v>1.1000000000000001</v>
      </c>
      <c r="M13" s="636">
        <v>53.1</v>
      </c>
      <c r="N13" s="636">
        <v>7.9</v>
      </c>
      <c r="O13" s="636">
        <v>3.6</v>
      </c>
      <c r="P13" s="636">
        <v>496</v>
      </c>
      <c r="Q13" s="636">
        <v>137.69999999999999</v>
      </c>
      <c r="R13" s="636">
        <v>737.8</v>
      </c>
      <c r="S13" s="631">
        <v>69.7</v>
      </c>
      <c r="T13" s="251"/>
      <c r="U13" s="667">
        <v>507.5</v>
      </c>
      <c r="V13" s="666"/>
      <c r="W13" s="666"/>
    </row>
    <row r="14" spans="1:23" ht="15" customHeight="1" x14ac:dyDescent="0.35">
      <c r="A14" s="838">
        <v>2017</v>
      </c>
      <c r="B14" s="646">
        <v>43009</v>
      </c>
      <c r="C14" s="641">
        <v>69.7</v>
      </c>
      <c r="D14" s="636">
        <v>210</v>
      </c>
      <c r="E14" s="636">
        <v>1221.2</v>
      </c>
      <c r="F14" s="636">
        <v>165.9</v>
      </c>
      <c r="G14" s="636">
        <v>69.2</v>
      </c>
      <c r="H14" s="633">
        <v>1736</v>
      </c>
      <c r="I14" s="636">
        <v>856.1</v>
      </c>
      <c r="J14" s="636">
        <v>185.1</v>
      </c>
      <c r="K14" s="636">
        <v>599.29999999999995</v>
      </c>
      <c r="L14" s="636">
        <v>1.8</v>
      </c>
      <c r="M14" s="636">
        <v>58.6</v>
      </c>
      <c r="N14" s="636">
        <v>8.1999999999999993</v>
      </c>
      <c r="O14" s="636">
        <v>3.2</v>
      </c>
      <c r="P14" s="636">
        <v>479</v>
      </c>
      <c r="Q14" s="636">
        <v>165.8</v>
      </c>
      <c r="R14" s="636">
        <v>166.9</v>
      </c>
      <c r="S14" s="631">
        <v>68.2</v>
      </c>
      <c r="T14" s="251"/>
      <c r="U14" s="667">
        <v>797.6</v>
      </c>
      <c r="V14" s="666"/>
      <c r="W14" s="666"/>
    </row>
    <row r="15" spans="1:23" ht="15" customHeight="1" x14ac:dyDescent="0.35">
      <c r="A15" s="838">
        <v>2017</v>
      </c>
      <c r="B15" s="646">
        <v>43040</v>
      </c>
      <c r="C15" s="641">
        <v>68.2</v>
      </c>
      <c r="D15" s="636">
        <v>219.9</v>
      </c>
      <c r="E15" s="636">
        <v>1073.9000000000001</v>
      </c>
      <c r="F15" s="636">
        <v>253.1</v>
      </c>
      <c r="G15" s="636">
        <v>458.4</v>
      </c>
      <c r="H15" s="633">
        <v>2073.5</v>
      </c>
      <c r="I15" s="636">
        <v>1232</v>
      </c>
      <c r="J15" s="636">
        <v>232.6</v>
      </c>
      <c r="K15" s="636">
        <v>922.1</v>
      </c>
      <c r="L15" s="636">
        <v>1.9</v>
      </c>
      <c r="M15" s="636">
        <v>68.5</v>
      </c>
      <c r="N15" s="636">
        <v>7</v>
      </c>
      <c r="O15" s="636">
        <v>-0.1</v>
      </c>
      <c r="P15" s="636">
        <v>515.5</v>
      </c>
      <c r="Q15" s="636">
        <v>253</v>
      </c>
      <c r="R15" s="636">
        <v>4.3</v>
      </c>
      <c r="S15" s="631">
        <v>68.8</v>
      </c>
      <c r="T15" s="251"/>
      <c r="U15" s="667">
        <v>1163.5000000000002</v>
      </c>
      <c r="V15" s="666"/>
      <c r="W15" s="666"/>
    </row>
    <row r="16" spans="1:23" ht="15" thickBot="1" x14ac:dyDescent="0.4">
      <c r="A16" s="839">
        <v>2017</v>
      </c>
      <c r="B16" s="647">
        <v>43070</v>
      </c>
      <c r="C16" s="634">
        <v>68.8</v>
      </c>
      <c r="D16" s="638">
        <v>232.6</v>
      </c>
      <c r="E16" s="638">
        <v>844.6</v>
      </c>
      <c r="F16" s="638">
        <v>278.7</v>
      </c>
      <c r="G16" s="638">
        <v>636.4</v>
      </c>
      <c r="H16" s="635">
        <v>2061.1999999999998</v>
      </c>
      <c r="I16" s="638">
        <v>1446.7</v>
      </c>
      <c r="J16" s="638">
        <v>212</v>
      </c>
      <c r="K16" s="638">
        <v>1152.8</v>
      </c>
      <c r="L16" s="638">
        <v>2</v>
      </c>
      <c r="M16" s="638">
        <v>75.2</v>
      </c>
      <c r="N16" s="638">
        <v>6.5</v>
      </c>
      <c r="O16" s="638">
        <v>-1.8</v>
      </c>
      <c r="P16" s="638">
        <v>262.60000000000002</v>
      </c>
      <c r="Q16" s="638">
        <v>278.7</v>
      </c>
      <c r="R16" s="638">
        <v>0</v>
      </c>
      <c r="S16" s="637">
        <v>73.099999999999994</v>
      </c>
      <c r="T16" s="251"/>
      <c r="U16" s="668">
        <v>1371.5</v>
      </c>
      <c r="V16" s="666"/>
      <c r="W16" s="666"/>
    </row>
    <row r="17" spans="1:23" x14ac:dyDescent="0.35">
      <c r="A17" s="837">
        <v>2018</v>
      </c>
      <c r="B17" s="645">
        <v>43101</v>
      </c>
      <c r="C17" s="630">
        <v>73.099999999999994</v>
      </c>
      <c r="D17" s="639">
        <v>233</v>
      </c>
      <c r="E17" s="639">
        <v>733.6</v>
      </c>
      <c r="F17" s="639">
        <v>272.3</v>
      </c>
      <c r="G17" s="639">
        <v>709.6</v>
      </c>
      <c r="H17" s="632">
        <v>2021.6</v>
      </c>
      <c r="I17" s="639">
        <v>1431.9</v>
      </c>
      <c r="J17" s="639">
        <v>197.6</v>
      </c>
      <c r="K17" s="639">
        <v>1156.4000000000001</v>
      </c>
      <c r="L17" s="639">
        <v>2.1</v>
      </c>
      <c r="M17" s="639">
        <v>72.099999999999994</v>
      </c>
      <c r="N17" s="639">
        <v>5.7</v>
      </c>
      <c r="O17" s="639">
        <v>-2</v>
      </c>
      <c r="P17" s="639">
        <v>246.2</v>
      </c>
      <c r="Q17" s="639">
        <v>272.2</v>
      </c>
      <c r="R17" s="639">
        <v>0</v>
      </c>
      <c r="S17" s="640">
        <v>71.3</v>
      </c>
      <c r="T17" s="251"/>
      <c r="U17" s="665">
        <v>1359.8</v>
      </c>
      <c r="V17" s="666"/>
      <c r="W17" s="666"/>
    </row>
    <row r="18" spans="1:23" x14ac:dyDescent="0.35">
      <c r="A18" s="838">
        <v>2018</v>
      </c>
      <c r="B18" s="646">
        <v>43132</v>
      </c>
      <c r="C18" s="641">
        <v>71.3</v>
      </c>
      <c r="D18" s="636">
        <v>211</v>
      </c>
      <c r="E18" s="636">
        <v>571.5</v>
      </c>
      <c r="F18" s="636">
        <v>253</v>
      </c>
      <c r="G18" s="636">
        <v>878.2</v>
      </c>
      <c r="H18" s="633">
        <v>1985</v>
      </c>
      <c r="I18" s="636">
        <v>1436.7</v>
      </c>
      <c r="J18" s="636">
        <v>191.7</v>
      </c>
      <c r="K18" s="636">
        <v>1177.2</v>
      </c>
      <c r="L18" s="636">
        <v>2</v>
      </c>
      <c r="M18" s="636">
        <v>60.6</v>
      </c>
      <c r="N18" s="636">
        <v>5.3</v>
      </c>
      <c r="O18" s="636">
        <v>-0.1</v>
      </c>
      <c r="P18" s="636">
        <v>219.7</v>
      </c>
      <c r="Q18" s="636">
        <v>253</v>
      </c>
      <c r="R18" s="636">
        <v>0</v>
      </c>
      <c r="S18" s="631">
        <v>75.7</v>
      </c>
      <c r="T18" s="251"/>
      <c r="U18" s="667">
        <v>1376.1000000000001</v>
      </c>
      <c r="V18" s="666"/>
      <c r="W18" s="666"/>
    </row>
    <row r="19" spans="1:23" x14ac:dyDescent="0.35">
      <c r="A19" s="838">
        <v>2018</v>
      </c>
      <c r="B19" s="646">
        <v>43160</v>
      </c>
      <c r="C19" s="641">
        <v>75.7</v>
      </c>
      <c r="D19" s="636">
        <v>227.7</v>
      </c>
      <c r="E19" s="636">
        <v>771.9</v>
      </c>
      <c r="F19" s="636">
        <v>242</v>
      </c>
      <c r="G19" s="636">
        <v>643.6</v>
      </c>
      <c r="H19" s="633">
        <v>1960.9</v>
      </c>
      <c r="I19" s="636">
        <v>1371</v>
      </c>
      <c r="J19" s="636">
        <v>174.3</v>
      </c>
      <c r="K19" s="636">
        <v>1114.7</v>
      </c>
      <c r="L19" s="636">
        <v>1.7</v>
      </c>
      <c r="M19" s="636">
        <v>73.099999999999994</v>
      </c>
      <c r="N19" s="636">
        <v>6.2</v>
      </c>
      <c r="O19" s="636">
        <v>1.1000000000000001</v>
      </c>
      <c r="P19" s="636">
        <v>270.7</v>
      </c>
      <c r="Q19" s="636">
        <v>241.9</v>
      </c>
      <c r="R19" s="636">
        <v>4.8</v>
      </c>
      <c r="S19" s="631">
        <v>72.400000000000006</v>
      </c>
      <c r="T19" s="251"/>
      <c r="U19" s="667">
        <v>1298</v>
      </c>
      <c r="V19" s="666"/>
      <c r="W19" s="666"/>
    </row>
    <row r="20" spans="1:23" x14ac:dyDescent="0.35">
      <c r="A20" s="838">
        <v>2018</v>
      </c>
      <c r="B20" s="646">
        <v>43191</v>
      </c>
      <c r="C20" s="641">
        <v>72.400000000000006</v>
      </c>
      <c r="D20" s="636">
        <v>190.4</v>
      </c>
      <c r="E20" s="636">
        <v>996.4</v>
      </c>
      <c r="F20" s="636">
        <v>134.80000000000001</v>
      </c>
      <c r="G20" s="636">
        <v>1.5</v>
      </c>
      <c r="H20" s="633">
        <v>1395.5</v>
      </c>
      <c r="I20" s="636">
        <v>606.79999999999995</v>
      </c>
      <c r="J20" s="636">
        <v>159.19999999999999</v>
      </c>
      <c r="K20" s="636">
        <v>381.7</v>
      </c>
      <c r="L20" s="636">
        <v>1.1000000000000001</v>
      </c>
      <c r="M20" s="636">
        <v>51.7</v>
      </c>
      <c r="N20" s="636">
        <v>5.6</v>
      </c>
      <c r="O20" s="636">
        <v>7.5</v>
      </c>
      <c r="P20" s="636">
        <v>233</v>
      </c>
      <c r="Q20" s="636">
        <v>134.80000000000001</v>
      </c>
      <c r="R20" s="636">
        <v>349.7</v>
      </c>
      <c r="S20" s="631">
        <v>71.2</v>
      </c>
      <c r="T20" s="251"/>
      <c r="U20" s="667">
        <v>555.1</v>
      </c>
      <c r="V20" s="666"/>
      <c r="W20" s="666"/>
    </row>
    <row r="21" spans="1:23" x14ac:dyDescent="0.35">
      <c r="A21" s="838">
        <v>2018</v>
      </c>
      <c r="B21" s="646">
        <v>43221</v>
      </c>
      <c r="C21" s="641">
        <v>71.2</v>
      </c>
      <c r="D21" s="636">
        <v>181.8</v>
      </c>
      <c r="E21" s="636">
        <v>1082.7</v>
      </c>
      <c r="F21" s="636">
        <v>136.6</v>
      </c>
      <c r="G21" s="636">
        <v>0.1</v>
      </c>
      <c r="H21" s="633">
        <v>1472.5</v>
      </c>
      <c r="I21" s="636">
        <v>464.4</v>
      </c>
      <c r="J21" s="636">
        <v>169.9</v>
      </c>
      <c r="K21" s="636">
        <v>233.6</v>
      </c>
      <c r="L21" s="636">
        <v>0.9</v>
      </c>
      <c r="M21" s="636">
        <v>46.7</v>
      </c>
      <c r="N21" s="636">
        <v>7.6</v>
      </c>
      <c r="O21" s="636">
        <v>5.5</v>
      </c>
      <c r="P21" s="636">
        <v>232.9</v>
      </c>
      <c r="Q21" s="636">
        <v>136.6</v>
      </c>
      <c r="R21" s="636">
        <v>571.29999999999995</v>
      </c>
      <c r="S21" s="631">
        <v>67.3</v>
      </c>
      <c r="T21" s="251"/>
      <c r="U21" s="667">
        <v>417.5</v>
      </c>
      <c r="V21" s="666"/>
      <c r="W21" s="666"/>
    </row>
    <row r="22" spans="1:23" x14ac:dyDescent="0.35">
      <c r="A22" s="838">
        <v>2018</v>
      </c>
      <c r="B22" s="646">
        <v>43252</v>
      </c>
      <c r="C22" s="641">
        <v>67.3</v>
      </c>
      <c r="D22" s="636">
        <v>180.8</v>
      </c>
      <c r="E22" s="636">
        <v>1620.5</v>
      </c>
      <c r="F22" s="636">
        <v>111.1</v>
      </c>
      <c r="G22" s="636">
        <v>0</v>
      </c>
      <c r="H22" s="633">
        <v>1979.7</v>
      </c>
      <c r="I22" s="636">
        <v>430.5</v>
      </c>
      <c r="J22" s="636">
        <v>155.9</v>
      </c>
      <c r="K22" s="636">
        <v>214.7</v>
      </c>
      <c r="L22" s="636">
        <v>0.9</v>
      </c>
      <c r="M22" s="636">
        <v>42.3</v>
      </c>
      <c r="N22" s="636">
        <v>9.9</v>
      </c>
      <c r="O22" s="636">
        <v>6.8</v>
      </c>
      <c r="P22" s="636">
        <v>565.6</v>
      </c>
      <c r="Q22" s="636">
        <v>111.1</v>
      </c>
      <c r="R22" s="636">
        <v>804.4</v>
      </c>
      <c r="S22" s="631">
        <v>68.2</v>
      </c>
      <c r="T22" s="251"/>
      <c r="U22" s="667">
        <v>388.2</v>
      </c>
      <c r="V22" s="666"/>
      <c r="W22" s="666"/>
    </row>
    <row r="23" spans="1:23" x14ac:dyDescent="0.35">
      <c r="A23" s="838">
        <v>2018</v>
      </c>
      <c r="B23" s="646">
        <v>43282</v>
      </c>
      <c r="C23" s="641">
        <v>68.2</v>
      </c>
      <c r="D23" s="636">
        <v>190.7</v>
      </c>
      <c r="E23" s="636">
        <v>1340.7</v>
      </c>
      <c r="F23" s="636">
        <v>135</v>
      </c>
      <c r="G23" s="636">
        <v>0</v>
      </c>
      <c r="H23" s="633">
        <v>1734.5</v>
      </c>
      <c r="I23" s="636">
        <v>455.8</v>
      </c>
      <c r="J23" s="636">
        <v>187.3</v>
      </c>
      <c r="K23" s="636">
        <v>211.5</v>
      </c>
      <c r="L23" s="636">
        <v>0.8</v>
      </c>
      <c r="M23" s="636">
        <v>46.1</v>
      </c>
      <c r="N23" s="636">
        <v>7.5</v>
      </c>
      <c r="O23" s="636">
        <v>2.6</v>
      </c>
      <c r="P23" s="636">
        <v>565.4</v>
      </c>
      <c r="Q23" s="636">
        <v>135</v>
      </c>
      <c r="R23" s="636">
        <v>512.1</v>
      </c>
      <c r="S23" s="631">
        <v>66.2</v>
      </c>
      <c r="T23" s="251"/>
      <c r="U23" s="667">
        <v>409.70000000000005</v>
      </c>
      <c r="V23" s="666"/>
      <c r="W23" s="666"/>
    </row>
    <row r="24" spans="1:23" x14ac:dyDescent="0.35">
      <c r="A24" s="838">
        <v>2018</v>
      </c>
      <c r="B24" s="646">
        <v>43313</v>
      </c>
      <c r="C24" s="641">
        <v>66.2</v>
      </c>
      <c r="D24" s="636">
        <v>187.5</v>
      </c>
      <c r="E24" s="636">
        <v>1353.5</v>
      </c>
      <c r="F24" s="636">
        <v>106</v>
      </c>
      <c r="G24" s="636">
        <v>0.3</v>
      </c>
      <c r="H24" s="633">
        <v>1713.5</v>
      </c>
      <c r="I24" s="636">
        <v>403.9</v>
      </c>
      <c r="J24" s="636">
        <v>149.6</v>
      </c>
      <c r="K24" s="636">
        <v>204.9</v>
      </c>
      <c r="L24" s="636">
        <v>0.8</v>
      </c>
      <c r="M24" s="636">
        <v>35.6</v>
      </c>
      <c r="N24" s="636">
        <v>6.8</v>
      </c>
      <c r="O24" s="636">
        <v>6.2</v>
      </c>
      <c r="P24" s="636">
        <v>649.4</v>
      </c>
      <c r="Q24" s="636">
        <v>106</v>
      </c>
      <c r="R24" s="636">
        <v>490.5</v>
      </c>
      <c r="S24" s="631">
        <v>63.7</v>
      </c>
      <c r="T24" s="251"/>
      <c r="U24" s="667">
        <v>368.3</v>
      </c>
      <c r="V24" s="666"/>
      <c r="W24" s="666"/>
    </row>
    <row r="25" spans="1:23" x14ac:dyDescent="0.35">
      <c r="A25" s="838">
        <v>2018</v>
      </c>
      <c r="B25" s="646">
        <v>43344</v>
      </c>
      <c r="C25" s="641">
        <v>63.7</v>
      </c>
      <c r="D25" s="636">
        <v>187.8</v>
      </c>
      <c r="E25" s="636">
        <v>1406</v>
      </c>
      <c r="F25" s="636">
        <v>100.4</v>
      </c>
      <c r="G25" s="636">
        <v>27.7</v>
      </c>
      <c r="H25" s="633">
        <v>1785.6</v>
      </c>
      <c r="I25" s="636">
        <v>515.70000000000005</v>
      </c>
      <c r="J25" s="636">
        <v>189.8</v>
      </c>
      <c r="K25" s="636">
        <v>271.5</v>
      </c>
      <c r="L25" s="636">
        <v>0.9</v>
      </c>
      <c r="M25" s="636">
        <v>41.3</v>
      </c>
      <c r="N25" s="636">
        <v>9.1999999999999993</v>
      </c>
      <c r="O25" s="636">
        <v>2.9</v>
      </c>
      <c r="P25" s="636">
        <v>572.4</v>
      </c>
      <c r="Q25" s="636">
        <v>100.3</v>
      </c>
      <c r="R25" s="636">
        <v>528.5</v>
      </c>
      <c r="S25" s="631">
        <v>68.7</v>
      </c>
      <c r="T25" s="251"/>
      <c r="U25" s="667">
        <v>474.29999999999995</v>
      </c>
      <c r="V25" s="666"/>
      <c r="W25" s="666"/>
    </row>
    <row r="26" spans="1:23" x14ac:dyDescent="0.35">
      <c r="A26" s="838">
        <v>2018</v>
      </c>
      <c r="B26" s="646">
        <v>43374</v>
      </c>
      <c r="C26" s="641">
        <v>68.7</v>
      </c>
      <c r="D26" s="636">
        <v>193.7</v>
      </c>
      <c r="E26" s="636">
        <v>1035.3</v>
      </c>
      <c r="F26" s="636">
        <v>167.3</v>
      </c>
      <c r="G26" s="636">
        <v>95.7</v>
      </c>
      <c r="H26" s="633">
        <v>1560.8</v>
      </c>
      <c r="I26" s="636">
        <v>761.9</v>
      </c>
      <c r="J26" s="636">
        <v>202.1</v>
      </c>
      <c r="K26" s="636">
        <v>510.5</v>
      </c>
      <c r="L26" s="636">
        <v>1.6</v>
      </c>
      <c r="M26" s="636">
        <v>40.700000000000003</v>
      </c>
      <c r="N26" s="636">
        <v>6.7</v>
      </c>
      <c r="O26" s="636">
        <v>0.4</v>
      </c>
      <c r="P26" s="636">
        <v>544.6</v>
      </c>
      <c r="Q26" s="636">
        <v>167.2</v>
      </c>
      <c r="R26" s="636">
        <v>14.9</v>
      </c>
      <c r="S26" s="631">
        <v>72.099999999999994</v>
      </c>
      <c r="T26" s="251"/>
      <c r="U26" s="667">
        <v>721.30000000000007</v>
      </c>
      <c r="V26" s="666"/>
      <c r="W26" s="666"/>
    </row>
    <row r="27" spans="1:23" x14ac:dyDescent="0.35">
      <c r="A27" s="838">
        <v>2018</v>
      </c>
      <c r="B27" s="646">
        <v>43405</v>
      </c>
      <c r="C27" s="641">
        <v>72.099999999999994</v>
      </c>
      <c r="D27" s="636">
        <v>190.7</v>
      </c>
      <c r="E27" s="636">
        <v>959.8</v>
      </c>
      <c r="F27" s="636">
        <v>234.4</v>
      </c>
      <c r="G27" s="636">
        <v>420.3</v>
      </c>
      <c r="H27" s="633">
        <v>1877.3</v>
      </c>
      <c r="I27" s="636">
        <v>1095.8</v>
      </c>
      <c r="J27" s="636">
        <v>205</v>
      </c>
      <c r="K27" s="636">
        <v>836.7</v>
      </c>
      <c r="L27" s="636">
        <v>1.6</v>
      </c>
      <c r="M27" s="636">
        <v>43.9</v>
      </c>
      <c r="N27" s="636">
        <v>7.3</v>
      </c>
      <c r="O27" s="636">
        <v>1.3</v>
      </c>
      <c r="P27" s="636">
        <v>476.8</v>
      </c>
      <c r="Q27" s="636">
        <v>234.3</v>
      </c>
      <c r="R27" s="636">
        <v>0</v>
      </c>
      <c r="S27" s="631">
        <v>70.400000000000006</v>
      </c>
      <c r="T27" s="251"/>
      <c r="U27" s="667">
        <v>1051.8999999999999</v>
      </c>
      <c r="V27" s="666"/>
      <c r="W27" s="666"/>
    </row>
    <row r="28" spans="1:23" ht="15" thickBot="1" x14ac:dyDescent="0.4">
      <c r="A28" s="839">
        <v>2018</v>
      </c>
      <c r="B28" s="647">
        <v>43435</v>
      </c>
      <c r="C28" s="634">
        <v>70.400000000000006</v>
      </c>
      <c r="D28" s="638">
        <v>186.6</v>
      </c>
      <c r="E28" s="638">
        <v>872</v>
      </c>
      <c r="F28" s="638">
        <v>278.5</v>
      </c>
      <c r="G28" s="638">
        <v>903.8</v>
      </c>
      <c r="H28" s="635">
        <v>2311.3000000000002</v>
      </c>
      <c r="I28" s="638">
        <v>1534.6</v>
      </c>
      <c r="J28" s="638">
        <v>235</v>
      </c>
      <c r="K28" s="638">
        <v>1251.4000000000001</v>
      </c>
      <c r="L28" s="638">
        <v>1.6</v>
      </c>
      <c r="M28" s="638">
        <v>37.799999999999997</v>
      </c>
      <c r="N28" s="638">
        <v>6.7</v>
      </c>
      <c r="O28" s="638">
        <v>2.1</v>
      </c>
      <c r="P28" s="638">
        <v>426.3</v>
      </c>
      <c r="Q28" s="638">
        <v>278.60000000000002</v>
      </c>
      <c r="R28" s="638">
        <v>0</v>
      </c>
      <c r="S28" s="637">
        <v>71.8</v>
      </c>
      <c r="T28" s="251"/>
      <c r="U28" s="668">
        <v>1496.8</v>
      </c>
      <c r="V28" s="666"/>
      <c r="W28" s="666"/>
    </row>
    <row r="29" spans="1:23" x14ac:dyDescent="0.35">
      <c r="A29" s="837">
        <v>2019</v>
      </c>
      <c r="B29" s="645">
        <v>43466</v>
      </c>
      <c r="C29" s="630">
        <v>71.8</v>
      </c>
      <c r="D29" s="639">
        <v>185.9</v>
      </c>
      <c r="E29" s="639">
        <v>910.7</v>
      </c>
      <c r="F29" s="639">
        <v>285.89999999999998</v>
      </c>
      <c r="G29" s="639">
        <v>964.6</v>
      </c>
      <c r="H29" s="632">
        <v>2419</v>
      </c>
      <c r="I29" s="639">
        <v>1697.9</v>
      </c>
      <c r="J29" s="639">
        <v>258.7</v>
      </c>
      <c r="K29" s="639">
        <v>1387.5</v>
      </c>
      <c r="L29" s="639">
        <v>2.6</v>
      </c>
      <c r="M29" s="639">
        <v>39.700000000000003</v>
      </c>
      <c r="N29" s="639">
        <v>7.1</v>
      </c>
      <c r="O29" s="639">
        <v>2.2000000000000002</v>
      </c>
      <c r="P29" s="639">
        <v>364.3</v>
      </c>
      <c r="Q29" s="639">
        <v>285.89999999999998</v>
      </c>
      <c r="R29" s="639">
        <v>0</v>
      </c>
      <c r="S29" s="640">
        <v>70.900000000000006</v>
      </c>
      <c r="T29" s="251"/>
      <c r="U29" s="665">
        <v>1658.1</v>
      </c>
      <c r="V29" s="666"/>
      <c r="W29" s="666"/>
    </row>
    <row r="30" spans="1:23" x14ac:dyDescent="0.35">
      <c r="A30" s="838">
        <v>2019</v>
      </c>
      <c r="B30" s="646">
        <v>43497</v>
      </c>
      <c r="C30" s="641">
        <v>70.900000000000006</v>
      </c>
      <c r="D30" s="636">
        <v>168.8</v>
      </c>
      <c r="E30" s="636">
        <v>973.4</v>
      </c>
      <c r="F30" s="636">
        <v>233.7</v>
      </c>
      <c r="G30" s="636">
        <v>465.3</v>
      </c>
      <c r="H30" s="633">
        <v>1912.1</v>
      </c>
      <c r="I30" s="636">
        <v>1246.0999999999999</v>
      </c>
      <c r="J30" s="636">
        <v>186.6</v>
      </c>
      <c r="K30" s="636">
        <v>1011.5</v>
      </c>
      <c r="L30" s="636">
        <v>2</v>
      </c>
      <c r="M30" s="636">
        <v>38.4</v>
      </c>
      <c r="N30" s="636">
        <v>6.5</v>
      </c>
      <c r="O30" s="636">
        <v>1.1000000000000001</v>
      </c>
      <c r="P30" s="636">
        <v>358.6</v>
      </c>
      <c r="Q30" s="636">
        <v>233.6</v>
      </c>
      <c r="R30" s="636">
        <v>0</v>
      </c>
      <c r="S30" s="631">
        <v>73.7</v>
      </c>
      <c r="T30" s="251"/>
      <c r="U30" s="667">
        <v>1207.6999999999998</v>
      </c>
      <c r="V30" s="666"/>
      <c r="W30" s="666"/>
    </row>
    <row r="31" spans="1:23" x14ac:dyDescent="0.35">
      <c r="A31" s="838">
        <v>2019</v>
      </c>
      <c r="B31" s="646">
        <v>43525</v>
      </c>
      <c r="C31" s="641">
        <v>73.7</v>
      </c>
      <c r="D31" s="636">
        <v>183.6</v>
      </c>
      <c r="E31" s="636">
        <v>1098.9000000000001</v>
      </c>
      <c r="F31" s="636">
        <v>199.5</v>
      </c>
      <c r="G31" s="636">
        <v>158.80000000000001</v>
      </c>
      <c r="H31" s="633">
        <v>1714.4</v>
      </c>
      <c r="I31" s="636">
        <v>1025.5</v>
      </c>
      <c r="J31" s="636">
        <v>177.7</v>
      </c>
      <c r="K31" s="636">
        <v>785.5</v>
      </c>
      <c r="L31" s="636">
        <v>1.9</v>
      </c>
      <c r="M31" s="636">
        <v>49.2</v>
      </c>
      <c r="N31" s="636">
        <v>6.6</v>
      </c>
      <c r="O31" s="636">
        <v>4.7</v>
      </c>
      <c r="P31" s="636">
        <v>396.1</v>
      </c>
      <c r="Q31" s="636">
        <v>199.5</v>
      </c>
      <c r="R31" s="636">
        <v>20.6</v>
      </c>
      <c r="S31" s="631">
        <v>72.7</v>
      </c>
      <c r="T31" s="251"/>
      <c r="U31" s="667">
        <v>976.40000000000009</v>
      </c>
      <c r="V31" s="666"/>
      <c r="W31" s="666"/>
    </row>
    <row r="32" spans="1:23" x14ac:dyDescent="0.35">
      <c r="A32" s="838">
        <v>2019</v>
      </c>
      <c r="B32" s="646">
        <v>43556</v>
      </c>
      <c r="C32" s="641">
        <v>72.7</v>
      </c>
      <c r="D32" s="636">
        <v>178.9</v>
      </c>
      <c r="E32" s="636">
        <v>1804.6</v>
      </c>
      <c r="F32" s="636">
        <v>116.8</v>
      </c>
      <c r="G32" s="636">
        <v>0.9</v>
      </c>
      <c r="H32" s="633">
        <v>2173.9</v>
      </c>
      <c r="I32" s="636">
        <v>739.7</v>
      </c>
      <c r="J32" s="636">
        <v>187.9</v>
      </c>
      <c r="K32" s="636">
        <v>493.2</v>
      </c>
      <c r="L32" s="636">
        <v>1.3</v>
      </c>
      <c r="M32" s="636">
        <v>44.4</v>
      </c>
      <c r="N32" s="636">
        <v>7.3</v>
      </c>
      <c r="O32" s="636">
        <v>5.6</v>
      </c>
      <c r="P32" s="636">
        <v>676.6</v>
      </c>
      <c r="Q32" s="636">
        <v>116.8</v>
      </c>
      <c r="R32" s="636">
        <v>567.4</v>
      </c>
      <c r="S32" s="631">
        <v>73.400000000000006</v>
      </c>
      <c r="T32" s="251"/>
      <c r="U32" s="667">
        <v>695.3</v>
      </c>
      <c r="V32" s="666"/>
      <c r="W32" s="666"/>
    </row>
    <row r="33" spans="1:23" x14ac:dyDescent="0.35">
      <c r="A33" s="838">
        <v>2019</v>
      </c>
      <c r="B33" s="646">
        <v>43586</v>
      </c>
      <c r="C33" s="641">
        <v>73.400000000000006</v>
      </c>
      <c r="D33" s="636">
        <v>177.7</v>
      </c>
      <c r="E33" s="636">
        <v>2005.4</v>
      </c>
      <c r="F33" s="636">
        <v>122.2</v>
      </c>
      <c r="G33" s="636">
        <v>0</v>
      </c>
      <c r="H33" s="633">
        <v>2378.6999999999998</v>
      </c>
      <c r="I33" s="636">
        <v>668.8</v>
      </c>
      <c r="J33" s="636">
        <v>189.7</v>
      </c>
      <c r="K33" s="636">
        <v>421.8</v>
      </c>
      <c r="L33" s="636">
        <v>1.4</v>
      </c>
      <c r="M33" s="636">
        <v>45.2</v>
      </c>
      <c r="N33" s="636">
        <v>8.8000000000000007</v>
      </c>
      <c r="O33" s="636">
        <v>1.9</v>
      </c>
      <c r="P33" s="636">
        <v>644.70000000000005</v>
      </c>
      <c r="Q33" s="636">
        <v>122.2</v>
      </c>
      <c r="R33" s="636">
        <v>872.4</v>
      </c>
      <c r="S33" s="631">
        <v>70.7</v>
      </c>
      <c r="T33" s="251"/>
      <c r="U33" s="667">
        <v>623.59999999999991</v>
      </c>
      <c r="V33" s="666"/>
      <c r="W33" s="666"/>
    </row>
    <row r="34" spans="1:23" x14ac:dyDescent="0.35">
      <c r="A34" s="838">
        <v>2019</v>
      </c>
      <c r="B34" s="646">
        <v>43617</v>
      </c>
      <c r="C34" s="641">
        <v>70.7</v>
      </c>
      <c r="D34" s="636">
        <v>164.2</v>
      </c>
      <c r="E34" s="636">
        <v>2040</v>
      </c>
      <c r="F34" s="636">
        <v>107.2</v>
      </c>
      <c r="G34" s="636">
        <v>0</v>
      </c>
      <c r="H34" s="633">
        <v>2382</v>
      </c>
      <c r="I34" s="636">
        <v>411.4</v>
      </c>
      <c r="J34" s="636">
        <v>147.69999999999999</v>
      </c>
      <c r="K34" s="636">
        <v>209.8</v>
      </c>
      <c r="L34" s="636">
        <v>0.9</v>
      </c>
      <c r="M34" s="636">
        <v>41.7</v>
      </c>
      <c r="N34" s="636">
        <v>10.3</v>
      </c>
      <c r="O34" s="636">
        <v>0.8</v>
      </c>
      <c r="P34" s="636">
        <v>692</v>
      </c>
      <c r="Q34" s="636">
        <v>107.2</v>
      </c>
      <c r="R34" s="636">
        <v>1101.5</v>
      </c>
      <c r="S34" s="631">
        <v>70.099999999999994</v>
      </c>
      <c r="T34" s="251"/>
      <c r="U34" s="667">
        <v>369.5</v>
      </c>
      <c r="V34" s="666"/>
      <c r="W34" s="666"/>
    </row>
    <row r="35" spans="1:23" x14ac:dyDescent="0.35">
      <c r="A35" s="838">
        <v>2019</v>
      </c>
      <c r="B35" s="646">
        <v>43647</v>
      </c>
      <c r="C35" s="641">
        <v>70.099999999999994</v>
      </c>
      <c r="D35" s="636">
        <v>169.9</v>
      </c>
      <c r="E35" s="636">
        <v>2034.1</v>
      </c>
      <c r="F35" s="636">
        <v>103.3</v>
      </c>
      <c r="G35" s="636">
        <v>0</v>
      </c>
      <c r="H35" s="633">
        <v>2377.4</v>
      </c>
      <c r="I35" s="636">
        <v>443.3</v>
      </c>
      <c r="J35" s="636">
        <v>162.1</v>
      </c>
      <c r="K35" s="636">
        <v>227.4</v>
      </c>
      <c r="L35" s="636">
        <v>0.7</v>
      </c>
      <c r="M35" s="636">
        <v>44.3</v>
      </c>
      <c r="N35" s="636">
        <v>8.6</v>
      </c>
      <c r="O35" s="636">
        <v>0.1</v>
      </c>
      <c r="P35" s="636">
        <v>833.8</v>
      </c>
      <c r="Q35" s="636">
        <v>103.2</v>
      </c>
      <c r="R35" s="636">
        <v>928.1</v>
      </c>
      <c r="S35" s="631">
        <v>69.099999999999994</v>
      </c>
      <c r="T35" s="251"/>
      <c r="U35" s="667">
        <v>398.90000000000003</v>
      </c>
      <c r="V35" s="666"/>
      <c r="W35" s="666"/>
    </row>
    <row r="36" spans="1:23" x14ac:dyDescent="0.35">
      <c r="A36" s="838">
        <v>2019</v>
      </c>
      <c r="B36" s="646">
        <v>43678</v>
      </c>
      <c r="C36" s="641">
        <v>69.099999999999994</v>
      </c>
      <c r="D36" s="636">
        <v>173.9</v>
      </c>
      <c r="E36" s="636">
        <v>1884.2</v>
      </c>
      <c r="F36" s="636">
        <v>102.2</v>
      </c>
      <c r="G36" s="636">
        <v>0.1</v>
      </c>
      <c r="H36" s="633">
        <v>2229.5</v>
      </c>
      <c r="I36" s="636">
        <v>483.8</v>
      </c>
      <c r="J36" s="636">
        <v>202.7</v>
      </c>
      <c r="K36" s="636">
        <v>221.1</v>
      </c>
      <c r="L36" s="636">
        <v>0.9</v>
      </c>
      <c r="M36" s="636">
        <v>47.4</v>
      </c>
      <c r="N36" s="636">
        <v>7.9</v>
      </c>
      <c r="O36" s="636">
        <v>3.8</v>
      </c>
      <c r="P36" s="636">
        <v>818.8</v>
      </c>
      <c r="Q36" s="636">
        <v>102.1</v>
      </c>
      <c r="R36" s="636">
        <v>755.9</v>
      </c>
      <c r="S36" s="631">
        <v>68.900000000000006</v>
      </c>
      <c r="T36" s="251"/>
      <c r="U36" s="667">
        <v>436.39999999999992</v>
      </c>
      <c r="V36" s="666"/>
      <c r="W36" s="666"/>
    </row>
    <row r="37" spans="1:23" x14ac:dyDescent="0.35">
      <c r="A37" s="838">
        <v>2019</v>
      </c>
      <c r="B37" s="646">
        <v>43709</v>
      </c>
      <c r="C37" s="641">
        <v>68.900000000000006</v>
      </c>
      <c r="D37" s="636">
        <v>159</v>
      </c>
      <c r="E37" s="636">
        <v>1789.8</v>
      </c>
      <c r="F37" s="636">
        <v>105.1</v>
      </c>
      <c r="G37" s="636">
        <v>0.1</v>
      </c>
      <c r="H37" s="633">
        <v>2122.8000000000002</v>
      </c>
      <c r="I37" s="636">
        <v>555.70000000000005</v>
      </c>
      <c r="J37" s="636">
        <v>219.4</v>
      </c>
      <c r="K37" s="636">
        <v>281.60000000000002</v>
      </c>
      <c r="L37" s="636">
        <v>1.1000000000000001</v>
      </c>
      <c r="M37" s="636">
        <v>44.3</v>
      </c>
      <c r="N37" s="636">
        <v>7.1</v>
      </c>
      <c r="O37" s="636">
        <v>2.2999999999999998</v>
      </c>
      <c r="P37" s="636">
        <v>860.9</v>
      </c>
      <c r="Q37" s="636">
        <v>105.1</v>
      </c>
      <c r="R37" s="636">
        <v>529.1</v>
      </c>
      <c r="S37" s="631">
        <v>71.900000000000006</v>
      </c>
      <c r="T37" s="251"/>
      <c r="U37" s="667">
        <v>511.50000000000006</v>
      </c>
      <c r="V37" s="666"/>
      <c r="W37" s="666"/>
    </row>
    <row r="38" spans="1:23" x14ac:dyDescent="0.35">
      <c r="A38" s="838">
        <v>2019</v>
      </c>
      <c r="B38" s="646">
        <v>43739</v>
      </c>
      <c r="C38" s="641">
        <v>69.5</v>
      </c>
      <c r="D38" s="636">
        <v>153</v>
      </c>
      <c r="E38" s="636">
        <v>1267.3</v>
      </c>
      <c r="F38" s="636">
        <v>210.3</v>
      </c>
      <c r="G38" s="636">
        <v>8.6</v>
      </c>
      <c r="H38" s="633">
        <v>1708.6</v>
      </c>
      <c r="I38" s="636">
        <v>858.1</v>
      </c>
      <c r="J38" s="636">
        <v>257.3</v>
      </c>
      <c r="K38" s="636">
        <v>549.70000000000005</v>
      </c>
      <c r="L38" s="636">
        <v>1.7</v>
      </c>
      <c r="M38" s="636">
        <v>41</v>
      </c>
      <c r="N38" s="636">
        <v>5.4</v>
      </c>
      <c r="O38" s="636">
        <v>3</v>
      </c>
      <c r="P38" s="636">
        <v>488.8</v>
      </c>
      <c r="Q38" s="636">
        <v>210.4</v>
      </c>
      <c r="R38" s="636">
        <v>97.8</v>
      </c>
      <c r="S38" s="631">
        <v>69.400000000000006</v>
      </c>
      <c r="T38" s="251"/>
      <c r="U38" s="667">
        <v>817.1</v>
      </c>
      <c r="V38" s="666"/>
      <c r="W38" s="666"/>
    </row>
    <row r="39" spans="1:23" x14ac:dyDescent="0.35">
      <c r="A39" s="838">
        <v>2019</v>
      </c>
      <c r="B39" s="646">
        <v>43770</v>
      </c>
      <c r="C39" s="641">
        <v>69.400000000000006</v>
      </c>
      <c r="D39" s="636">
        <v>195</v>
      </c>
      <c r="E39" s="636">
        <v>1256.4000000000001</v>
      </c>
      <c r="F39" s="636">
        <v>200.9</v>
      </c>
      <c r="G39" s="636">
        <v>8.6</v>
      </c>
      <c r="H39" s="633">
        <v>1730.3</v>
      </c>
      <c r="I39" s="636">
        <v>1076</v>
      </c>
      <c r="J39" s="636">
        <v>226.4</v>
      </c>
      <c r="K39" s="636">
        <v>779.8</v>
      </c>
      <c r="L39" s="636">
        <v>1.8</v>
      </c>
      <c r="M39" s="636">
        <v>57.8</v>
      </c>
      <c r="N39" s="636">
        <v>8.1999999999999993</v>
      </c>
      <c r="O39" s="636">
        <v>2</v>
      </c>
      <c r="P39" s="636">
        <v>378.8</v>
      </c>
      <c r="Q39" s="636">
        <v>200.9</v>
      </c>
      <c r="R39" s="636">
        <v>3.6</v>
      </c>
      <c r="S39" s="631">
        <v>70.900000000000006</v>
      </c>
      <c r="T39" s="251"/>
      <c r="U39" s="667">
        <v>1018.1999999999999</v>
      </c>
      <c r="V39" s="666"/>
      <c r="W39" s="666"/>
    </row>
    <row r="40" spans="1:23" ht="15" thickBot="1" x14ac:dyDescent="0.4">
      <c r="A40" s="839">
        <v>2019</v>
      </c>
      <c r="B40" s="647">
        <v>43800</v>
      </c>
      <c r="C40" s="634">
        <v>70.900000000000006</v>
      </c>
      <c r="D40" s="638">
        <v>222.4</v>
      </c>
      <c r="E40" s="638">
        <v>1582.7</v>
      </c>
      <c r="F40" s="638">
        <v>226.2</v>
      </c>
      <c r="G40" s="638">
        <v>122.3</v>
      </c>
      <c r="H40" s="635">
        <v>2224.4</v>
      </c>
      <c r="I40" s="638">
        <v>1444.1</v>
      </c>
      <c r="J40" s="638">
        <v>240.8</v>
      </c>
      <c r="K40" s="638">
        <v>1115</v>
      </c>
      <c r="L40" s="638">
        <v>2.2999999999999998</v>
      </c>
      <c r="M40" s="638">
        <v>75.2</v>
      </c>
      <c r="N40" s="638">
        <v>8.5</v>
      </c>
      <c r="O40" s="638">
        <v>2.2999999999999998</v>
      </c>
      <c r="P40" s="638">
        <v>463.7</v>
      </c>
      <c r="Q40" s="638">
        <v>226.4</v>
      </c>
      <c r="R40" s="638">
        <v>16.600000000000001</v>
      </c>
      <c r="S40" s="637">
        <v>73.7</v>
      </c>
      <c r="T40" s="251"/>
      <c r="U40" s="668">
        <v>1368.8999999999999</v>
      </c>
      <c r="V40" s="666"/>
      <c r="W40" s="666"/>
    </row>
    <row r="41" spans="1:23" x14ac:dyDescent="0.35">
      <c r="A41" s="837">
        <v>2020</v>
      </c>
      <c r="B41" s="645">
        <v>43831</v>
      </c>
      <c r="C41" s="630">
        <v>73.7</v>
      </c>
      <c r="D41" s="639">
        <v>228.6</v>
      </c>
      <c r="E41" s="639">
        <v>834.8</v>
      </c>
      <c r="F41" s="639">
        <v>203</v>
      </c>
      <c r="G41" s="639">
        <v>1045.3</v>
      </c>
      <c r="H41" s="632">
        <v>2385.3000000000002</v>
      </c>
      <c r="I41" s="639">
        <v>1742</v>
      </c>
      <c r="J41" s="639">
        <v>259.60000000000002</v>
      </c>
      <c r="K41" s="639">
        <v>1389.1</v>
      </c>
      <c r="L41" s="639">
        <v>2.6</v>
      </c>
      <c r="M41" s="639">
        <v>82.4</v>
      </c>
      <c r="N41" s="639">
        <v>6.2</v>
      </c>
      <c r="O41" s="639">
        <v>2</v>
      </c>
      <c r="P41" s="639">
        <v>368.7</v>
      </c>
      <c r="Q41" s="639">
        <v>204.8</v>
      </c>
      <c r="R41" s="639">
        <v>0</v>
      </c>
      <c r="S41" s="640">
        <v>69.8</v>
      </c>
      <c r="T41" s="251"/>
      <c r="U41" s="665">
        <v>1659.4999999999998</v>
      </c>
      <c r="V41" s="666"/>
      <c r="W41" s="666"/>
    </row>
    <row r="42" spans="1:23" x14ac:dyDescent="0.35">
      <c r="A42" s="838">
        <v>2020</v>
      </c>
      <c r="B42" s="646">
        <v>43862</v>
      </c>
      <c r="C42" s="641">
        <v>69.8</v>
      </c>
      <c r="D42" s="636">
        <v>218.8</v>
      </c>
      <c r="E42" s="636">
        <v>1102.2</v>
      </c>
      <c r="F42" s="636">
        <v>180.8</v>
      </c>
      <c r="G42" s="636">
        <v>555.70000000000005</v>
      </c>
      <c r="H42" s="633">
        <v>2127.1999999999998</v>
      </c>
      <c r="I42" s="636">
        <v>1326</v>
      </c>
      <c r="J42" s="636">
        <v>237</v>
      </c>
      <c r="K42" s="636">
        <v>990.5</v>
      </c>
      <c r="L42" s="636">
        <v>2</v>
      </c>
      <c r="M42" s="636">
        <v>87.3</v>
      </c>
      <c r="N42" s="636">
        <v>5.4</v>
      </c>
      <c r="O42" s="636">
        <v>3.9</v>
      </c>
      <c r="P42" s="636">
        <v>548.6</v>
      </c>
      <c r="Q42" s="636">
        <v>182.2</v>
      </c>
      <c r="R42" s="636">
        <v>0</v>
      </c>
      <c r="S42" s="631">
        <v>70.5</v>
      </c>
      <c r="T42" s="251"/>
      <c r="U42" s="667">
        <v>1238.8000000000002</v>
      </c>
      <c r="V42" s="666"/>
      <c r="W42" s="666"/>
    </row>
    <row r="43" spans="1:23" x14ac:dyDescent="0.35">
      <c r="A43" s="838">
        <v>2020</v>
      </c>
      <c r="B43" s="646">
        <v>43891</v>
      </c>
      <c r="C43" s="641">
        <v>70.5</v>
      </c>
      <c r="D43" s="636">
        <v>232.8</v>
      </c>
      <c r="E43" s="636">
        <v>1262.4000000000001</v>
      </c>
      <c r="F43" s="636">
        <v>124.2</v>
      </c>
      <c r="G43" s="636">
        <v>358.6</v>
      </c>
      <c r="H43" s="633">
        <v>2048.5</v>
      </c>
      <c r="I43" s="636">
        <v>1210.2</v>
      </c>
      <c r="J43" s="636">
        <v>213.1</v>
      </c>
      <c r="K43" s="636">
        <v>893.5</v>
      </c>
      <c r="L43" s="636">
        <v>2</v>
      </c>
      <c r="M43" s="636">
        <v>93.6</v>
      </c>
      <c r="N43" s="636">
        <v>5.5</v>
      </c>
      <c r="O43" s="636">
        <v>2.4</v>
      </c>
      <c r="P43" s="636">
        <v>640</v>
      </c>
      <c r="Q43" s="636">
        <v>125</v>
      </c>
      <c r="R43" s="636">
        <v>0.1</v>
      </c>
      <c r="S43" s="631">
        <v>73.3</v>
      </c>
      <c r="T43" s="251"/>
      <c r="U43" s="667">
        <v>1116.5</v>
      </c>
      <c r="V43" s="666"/>
      <c r="W43" s="666"/>
    </row>
    <row r="44" spans="1:23" x14ac:dyDescent="0.35">
      <c r="A44" s="838">
        <v>2020</v>
      </c>
      <c r="B44" s="646">
        <v>43922</v>
      </c>
      <c r="C44" s="641">
        <v>73.3</v>
      </c>
      <c r="D44" s="636">
        <v>216.1</v>
      </c>
      <c r="E44" s="636">
        <v>1451.2</v>
      </c>
      <c r="F44" s="636">
        <v>43.3</v>
      </c>
      <c r="G44" s="636">
        <v>20.6</v>
      </c>
      <c r="H44" s="633">
        <v>1804.6</v>
      </c>
      <c r="I44" s="636">
        <v>774.1</v>
      </c>
      <c r="J44" s="636">
        <v>158.5</v>
      </c>
      <c r="K44" s="636">
        <v>526.20000000000005</v>
      </c>
      <c r="L44" s="636">
        <v>1.3</v>
      </c>
      <c r="M44" s="636">
        <v>81.5</v>
      </c>
      <c r="N44" s="636">
        <v>5.6</v>
      </c>
      <c r="O44" s="636">
        <v>0.9</v>
      </c>
      <c r="P44" s="636">
        <v>729.6</v>
      </c>
      <c r="Q44" s="636">
        <v>43.6</v>
      </c>
      <c r="R44" s="636">
        <v>187.9</v>
      </c>
      <c r="S44" s="631">
        <v>69.400000000000006</v>
      </c>
      <c r="T44" s="251"/>
      <c r="U44" s="667">
        <v>692.5</v>
      </c>
      <c r="V44" s="666"/>
      <c r="W44" s="666"/>
    </row>
    <row r="45" spans="1:23" x14ac:dyDescent="0.35">
      <c r="A45" s="838">
        <v>2020</v>
      </c>
      <c r="B45" s="646">
        <v>43952</v>
      </c>
      <c r="C45" s="641">
        <v>69.400000000000006</v>
      </c>
      <c r="D45" s="636">
        <v>167.5</v>
      </c>
      <c r="E45" s="636">
        <v>920.9</v>
      </c>
      <c r="F45" s="636">
        <v>24.1</v>
      </c>
      <c r="G45" s="636">
        <v>0</v>
      </c>
      <c r="H45" s="633">
        <v>1181.9000000000001</v>
      </c>
      <c r="I45" s="636">
        <v>553.70000000000005</v>
      </c>
      <c r="J45" s="636">
        <v>179.1</v>
      </c>
      <c r="K45" s="636">
        <v>328.9</v>
      </c>
      <c r="L45" s="636">
        <v>1.1000000000000001</v>
      </c>
      <c r="M45" s="636">
        <v>36.9</v>
      </c>
      <c r="N45" s="636">
        <v>5.8</v>
      </c>
      <c r="O45" s="636">
        <v>1.8</v>
      </c>
      <c r="P45" s="636">
        <v>253.1</v>
      </c>
      <c r="Q45" s="636">
        <v>24.1</v>
      </c>
      <c r="R45" s="636">
        <v>285.60000000000002</v>
      </c>
      <c r="S45" s="631">
        <v>65.2</v>
      </c>
      <c r="T45" s="251"/>
      <c r="U45" s="667">
        <v>516.69999999999993</v>
      </c>
      <c r="V45" s="666"/>
      <c r="W45" s="666"/>
    </row>
    <row r="46" spans="1:23" x14ac:dyDescent="0.35">
      <c r="A46" s="838">
        <v>2020</v>
      </c>
      <c r="B46" s="646">
        <v>43983</v>
      </c>
      <c r="C46" s="641">
        <v>65.2</v>
      </c>
      <c r="D46" s="636">
        <v>156.30000000000001</v>
      </c>
      <c r="E46" s="636">
        <v>885.8</v>
      </c>
      <c r="F46" s="636">
        <v>53.3</v>
      </c>
      <c r="G46" s="636">
        <v>0</v>
      </c>
      <c r="H46" s="633">
        <v>1160.5999999999999</v>
      </c>
      <c r="I46" s="636">
        <v>459.4</v>
      </c>
      <c r="J46" s="636">
        <v>176</v>
      </c>
      <c r="K46" s="636">
        <v>245</v>
      </c>
      <c r="L46" s="636">
        <v>0.9</v>
      </c>
      <c r="M46" s="636">
        <v>31.2</v>
      </c>
      <c r="N46" s="636">
        <v>5.2</v>
      </c>
      <c r="O46" s="636">
        <v>1.2</v>
      </c>
      <c r="P46" s="636">
        <v>307.3</v>
      </c>
      <c r="Q46" s="636">
        <v>53.3</v>
      </c>
      <c r="R46" s="636">
        <v>275.89999999999998</v>
      </c>
      <c r="S46" s="631">
        <v>64.7</v>
      </c>
      <c r="T46" s="251"/>
      <c r="U46" s="667">
        <v>428.29999999999995</v>
      </c>
      <c r="V46" s="666"/>
      <c r="W46" s="666"/>
    </row>
    <row r="47" spans="1:23" x14ac:dyDescent="0.35">
      <c r="A47" s="838">
        <v>2020</v>
      </c>
      <c r="B47" s="646">
        <v>44013</v>
      </c>
      <c r="C47" s="641">
        <v>64.7</v>
      </c>
      <c r="D47" s="636">
        <v>157.4</v>
      </c>
      <c r="E47" s="636">
        <v>1057</v>
      </c>
      <c r="F47" s="636">
        <v>101.2</v>
      </c>
      <c r="G47" s="636">
        <v>0.1</v>
      </c>
      <c r="H47" s="633">
        <v>1380.4</v>
      </c>
      <c r="I47" s="636">
        <v>479.9</v>
      </c>
      <c r="J47" s="636">
        <v>186.8</v>
      </c>
      <c r="K47" s="636">
        <v>249.5</v>
      </c>
      <c r="L47" s="636">
        <v>0.8</v>
      </c>
      <c r="M47" s="636">
        <v>35.299999999999997</v>
      </c>
      <c r="N47" s="636">
        <v>6.1</v>
      </c>
      <c r="O47" s="636">
        <v>1.3</v>
      </c>
      <c r="P47" s="636">
        <v>247.8</v>
      </c>
      <c r="Q47" s="636">
        <v>101.3</v>
      </c>
      <c r="R47" s="636">
        <v>483.4</v>
      </c>
      <c r="S47" s="631">
        <v>68</v>
      </c>
      <c r="T47" s="251"/>
      <c r="U47" s="667">
        <v>444.50000000000006</v>
      </c>
      <c r="V47" s="666"/>
      <c r="W47" s="666"/>
    </row>
    <row r="48" spans="1:23" x14ac:dyDescent="0.35">
      <c r="A48" s="838">
        <v>2020</v>
      </c>
      <c r="B48" s="646">
        <v>44044</v>
      </c>
      <c r="C48" s="641">
        <v>68</v>
      </c>
      <c r="D48" s="636">
        <v>165</v>
      </c>
      <c r="E48" s="636">
        <v>986.8</v>
      </c>
      <c r="F48" s="636">
        <v>90</v>
      </c>
      <c r="G48" s="636">
        <v>0</v>
      </c>
      <c r="H48" s="633">
        <v>1309.8</v>
      </c>
      <c r="I48" s="636">
        <v>465.7</v>
      </c>
      <c r="J48" s="636">
        <v>201.7</v>
      </c>
      <c r="K48" s="636">
        <v>216.1</v>
      </c>
      <c r="L48" s="636">
        <v>0.7</v>
      </c>
      <c r="M48" s="636">
        <v>38.700000000000003</v>
      </c>
      <c r="N48" s="636">
        <v>6.9</v>
      </c>
      <c r="O48" s="636">
        <v>1.6</v>
      </c>
      <c r="P48" s="636">
        <v>199.2</v>
      </c>
      <c r="Q48" s="636">
        <v>90.3</v>
      </c>
      <c r="R48" s="636">
        <v>490.9</v>
      </c>
      <c r="S48" s="631">
        <v>63.6</v>
      </c>
      <c r="T48" s="251"/>
      <c r="U48" s="667">
        <v>426.99999999999994</v>
      </c>
      <c r="V48" s="666"/>
      <c r="W48" s="666"/>
    </row>
    <row r="49" spans="1:23" x14ac:dyDescent="0.35">
      <c r="A49" s="838">
        <v>2020</v>
      </c>
      <c r="B49" s="646">
        <v>44075</v>
      </c>
      <c r="C49" s="641">
        <v>63.6</v>
      </c>
      <c r="D49" s="636">
        <v>165</v>
      </c>
      <c r="E49" s="636">
        <v>905.7</v>
      </c>
      <c r="F49" s="636">
        <v>79.2</v>
      </c>
      <c r="G49" s="636">
        <v>6.3</v>
      </c>
      <c r="H49" s="633">
        <v>1220</v>
      </c>
      <c r="I49" s="636">
        <v>535.9</v>
      </c>
      <c r="J49" s="636">
        <v>218.9</v>
      </c>
      <c r="K49" s="636">
        <v>266.89999999999998</v>
      </c>
      <c r="L49" s="636">
        <v>1</v>
      </c>
      <c r="M49" s="636">
        <v>41</v>
      </c>
      <c r="N49" s="636">
        <v>6.3</v>
      </c>
      <c r="O49" s="636">
        <v>1.8</v>
      </c>
      <c r="P49" s="636">
        <v>230.7</v>
      </c>
      <c r="Q49" s="636">
        <v>79.3</v>
      </c>
      <c r="R49" s="636">
        <v>306.5</v>
      </c>
      <c r="S49" s="631">
        <v>67.599999999999994</v>
      </c>
      <c r="T49" s="251"/>
      <c r="U49" s="667">
        <v>494.9</v>
      </c>
      <c r="V49" s="666"/>
      <c r="W49" s="666"/>
    </row>
    <row r="50" spans="1:23" x14ac:dyDescent="0.35">
      <c r="A50" s="838">
        <v>2020</v>
      </c>
      <c r="B50" s="646">
        <v>44105</v>
      </c>
      <c r="C50" s="641">
        <v>67.599999999999994</v>
      </c>
      <c r="D50" s="636">
        <v>175.6</v>
      </c>
      <c r="E50" s="636">
        <v>910.7</v>
      </c>
      <c r="F50" s="636">
        <v>197</v>
      </c>
      <c r="G50" s="636">
        <v>115.4</v>
      </c>
      <c r="H50" s="633">
        <v>1466.3</v>
      </c>
      <c r="I50" s="636">
        <v>914.3</v>
      </c>
      <c r="J50" s="636">
        <v>227.7</v>
      </c>
      <c r="K50" s="636">
        <v>635.20000000000005</v>
      </c>
      <c r="L50" s="636">
        <v>1.3</v>
      </c>
      <c r="M50" s="636">
        <v>44.1</v>
      </c>
      <c r="N50" s="636">
        <v>4.7</v>
      </c>
      <c r="O50" s="636">
        <v>1.4</v>
      </c>
      <c r="P50" s="636">
        <v>189.6</v>
      </c>
      <c r="Q50" s="636">
        <v>197.7</v>
      </c>
      <c r="R50" s="636">
        <v>93.8</v>
      </c>
      <c r="S50" s="631">
        <v>70.900000000000006</v>
      </c>
      <c r="T50" s="251"/>
      <c r="U50" s="667">
        <v>870.30000000000007</v>
      </c>
      <c r="V50" s="666"/>
      <c r="W50" s="666"/>
    </row>
    <row r="51" spans="1:23" x14ac:dyDescent="0.35">
      <c r="A51" s="838">
        <v>2020</v>
      </c>
      <c r="B51" s="646">
        <v>44136</v>
      </c>
      <c r="C51" s="641">
        <v>70.900000000000006</v>
      </c>
      <c r="D51" s="636">
        <v>176.3</v>
      </c>
      <c r="E51" s="636">
        <v>974.8</v>
      </c>
      <c r="F51" s="636">
        <v>198.1</v>
      </c>
      <c r="G51" s="636">
        <v>348</v>
      </c>
      <c r="H51" s="633">
        <v>1768.1</v>
      </c>
      <c r="I51" s="636">
        <v>1280.8</v>
      </c>
      <c r="J51" s="636">
        <v>229.8</v>
      </c>
      <c r="K51" s="636">
        <v>989.9</v>
      </c>
      <c r="L51" s="636">
        <v>1.5</v>
      </c>
      <c r="M51" s="636">
        <v>54.1</v>
      </c>
      <c r="N51" s="636">
        <v>4.5</v>
      </c>
      <c r="O51" s="636">
        <v>1</v>
      </c>
      <c r="P51" s="636">
        <v>218.3</v>
      </c>
      <c r="Q51" s="636">
        <v>199</v>
      </c>
      <c r="R51" s="636">
        <v>0.1</v>
      </c>
      <c r="S51" s="631">
        <v>70</v>
      </c>
      <c r="T51" s="251"/>
      <c r="U51" s="667">
        <v>1226.7</v>
      </c>
      <c r="V51" s="666"/>
      <c r="W51" s="666"/>
    </row>
    <row r="52" spans="1:23" ht="15" thickBot="1" x14ac:dyDescent="0.4">
      <c r="A52" s="839">
        <v>2020</v>
      </c>
      <c r="B52" s="647">
        <v>44166</v>
      </c>
      <c r="C52" s="634">
        <v>70</v>
      </c>
      <c r="D52" s="638">
        <v>175.5</v>
      </c>
      <c r="E52" s="638">
        <v>900.5</v>
      </c>
      <c r="F52" s="638">
        <v>232.1</v>
      </c>
      <c r="G52" s="638">
        <v>652</v>
      </c>
      <c r="H52" s="635">
        <v>2030.1</v>
      </c>
      <c r="I52" s="638">
        <v>1398.6</v>
      </c>
      <c r="J52" s="638">
        <v>217</v>
      </c>
      <c r="K52" s="638">
        <v>1122.8</v>
      </c>
      <c r="L52" s="638">
        <v>1.8</v>
      </c>
      <c r="M52" s="638">
        <v>50.2</v>
      </c>
      <c r="N52" s="638">
        <v>4.9000000000000004</v>
      </c>
      <c r="O52" s="638">
        <v>1.9</v>
      </c>
      <c r="P52" s="638">
        <v>324.8</v>
      </c>
      <c r="Q52" s="638">
        <v>233.2</v>
      </c>
      <c r="R52" s="638">
        <v>0</v>
      </c>
      <c r="S52" s="637">
        <v>73.400000000000006</v>
      </c>
      <c r="T52" s="251"/>
      <c r="U52" s="668">
        <v>1348.4</v>
      </c>
      <c r="V52" s="666"/>
      <c r="W52" s="666"/>
    </row>
    <row r="53" spans="1:23" x14ac:dyDescent="0.35">
      <c r="A53" s="837">
        <v>2021</v>
      </c>
      <c r="B53" s="645">
        <v>44197</v>
      </c>
      <c r="C53" s="630">
        <v>73.400000000000006</v>
      </c>
      <c r="D53" s="639">
        <v>176</v>
      </c>
      <c r="E53" s="639">
        <v>496.6</v>
      </c>
      <c r="F53" s="639">
        <v>31</v>
      </c>
      <c r="G53" s="639">
        <v>1040.0999999999999</v>
      </c>
      <c r="H53" s="632">
        <v>1817.1</v>
      </c>
      <c r="I53" s="639">
        <v>1583.5</v>
      </c>
      <c r="J53" s="639">
        <v>256.7</v>
      </c>
      <c r="K53" s="639">
        <v>1268.9000000000001</v>
      </c>
      <c r="L53" s="639">
        <v>1.9</v>
      </c>
      <c r="M53" s="639">
        <v>49</v>
      </c>
      <c r="N53" s="639">
        <v>4.3</v>
      </c>
      <c r="O53" s="639">
        <v>2.6</v>
      </c>
      <c r="P53" s="639">
        <v>132.4</v>
      </c>
      <c r="Q53" s="639">
        <v>31</v>
      </c>
      <c r="R53" s="639">
        <v>0</v>
      </c>
      <c r="S53" s="640">
        <v>70.2</v>
      </c>
      <c r="T53" s="251"/>
      <c r="U53" s="665">
        <v>1534.4</v>
      </c>
      <c r="V53" s="666"/>
      <c r="W53" s="666"/>
    </row>
    <row r="54" spans="1:23" x14ac:dyDescent="0.35">
      <c r="A54" s="838">
        <v>2021</v>
      </c>
      <c r="B54" s="646">
        <v>44228</v>
      </c>
      <c r="C54" s="641">
        <v>70.2</v>
      </c>
      <c r="D54" s="636">
        <v>158.1</v>
      </c>
      <c r="E54" s="636">
        <v>760.4</v>
      </c>
      <c r="F54" s="636">
        <v>23</v>
      </c>
      <c r="G54" s="636">
        <v>706.5</v>
      </c>
      <c r="H54" s="633">
        <v>1718.2</v>
      </c>
      <c r="I54" s="636">
        <v>1362.8</v>
      </c>
      <c r="J54" s="636">
        <v>201.4</v>
      </c>
      <c r="K54" s="636">
        <v>1099.3</v>
      </c>
      <c r="L54" s="636">
        <v>1.7</v>
      </c>
      <c r="M54" s="636">
        <v>52.7</v>
      </c>
      <c r="N54" s="636">
        <v>4.5999999999999996</v>
      </c>
      <c r="O54" s="636">
        <v>3.1</v>
      </c>
      <c r="P54" s="636">
        <v>260.5</v>
      </c>
      <c r="Q54" s="636">
        <v>22.9</v>
      </c>
      <c r="R54" s="636">
        <v>0</v>
      </c>
      <c r="S54" s="631">
        <v>72</v>
      </c>
      <c r="T54" s="251"/>
      <c r="U54" s="667">
        <v>1310.0999999999999</v>
      </c>
      <c r="V54" s="666"/>
      <c r="W54" s="666"/>
    </row>
    <row r="55" spans="1:23" x14ac:dyDescent="0.35">
      <c r="A55" s="838">
        <v>2021</v>
      </c>
      <c r="B55" s="646">
        <v>44256</v>
      </c>
      <c r="C55" s="641">
        <v>72</v>
      </c>
      <c r="D55" s="636">
        <v>178.8</v>
      </c>
      <c r="E55" s="636">
        <v>922.2</v>
      </c>
      <c r="F55" s="636">
        <v>24.8</v>
      </c>
      <c r="G55" s="636">
        <v>315.39999999999998</v>
      </c>
      <c r="H55" s="633">
        <v>1513.1</v>
      </c>
      <c r="I55" s="636">
        <v>1267.0999999999999</v>
      </c>
      <c r="J55" s="636">
        <v>211.7</v>
      </c>
      <c r="K55" s="636">
        <v>995.3</v>
      </c>
      <c r="L55" s="636">
        <v>1.9</v>
      </c>
      <c r="M55" s="636">
        <v>57.9</v>
      </c>
      <c r="N55" s="636">
        <v>3.4</v>
      </c>
      <c r="O55" s="636">
        <v>-3.1</v>
      </c>
      <c r="P55" s="636">
        <v>135.69999999999999</v>
      </c>
      <c r="Q55" s="636">
        <v>24.7</v>
      </c>
      <c r="R55" s="636">
        <v>6.1</v>
      </c>
      <c r="S55" s="631">
        <v>74.2</v>
      </c>
      <c r="T55" s="251"/>
      <c r="U55" s="667">
        <v>1209.2000000000003</v>
      </c>
      <c r="V55" s="666"/>
      <c r="W55" s="666"/>
    </row>
    <row r="56" spans="1:23" x14ac:dyDescent="0.35">
      <c r="A56" s="838">
        <v>2021</v>
      </c>
      <c r="B56" s="646">
        <v>44287</v>
      </c>
      <c r="C56" s="641">
        <v>74.2</v>
      </c>
      <c r="D56" s="636">
        <v>163.69999999999999</v>
      </c>
      <c r="E56" s="636">
        <v>982.8</v>
      </c>
      <c r="F56" s="636">
        <v>0</v>
      </c>
      <c r="G56" s="636">
        <v>30.5</v>
      </c>
      <c r="H56" s="633">
        <v>1251.2</v>
      </c>
      <c r="I56" s="636">
        <v>996.3</v>
      </c>
      <c r="J56" s="636">
        <v>184.7</v>
      </c>
      <c r="K56" s="636">
        <v>754.6</v>
      </c>
      <c r="L56" s="636">
        <v>1.7</v>
      </c>
      <c r="M56" s="636">
        <v>51.1</v>
      </c>
      <c r="N56" s="636">
        <v>3.1</v>
      </c>
      <c r="O56" s="636">
        <v>1.1000000000000001</v>
      </c>
      <c r="P56" s="636">
        <v>58</v>
      </c>
      <c r="Q56" s="636">
        <v>0</v>
      </c>
      <c r="R56" s="636">
        <v>125.3</v>
      </c>
      <c r="S56" s="631">
        <v>71.599999999999994</v>
      </c>
      <c r="T56" s="251"/>
      <c r="U56" s="667">
        <v>945.2</v>
      </c>
      <c r="V56" s="666"/>
      <c r="W56" s="666"/>
    </row>
    <row r="57" spans="1:23" x14ac:dyDescent="0.35">
      <c r="A57" s="838">
        <v>2021</v>
      </c>
      <c r="B57" s="646">
        <v>44317</v>
      </c>
      <c r="C57" s="641">
        <v>71.599999999999994</v>
      </c>
      <c r="D57" s="636">
        <v>169.3</v>
      </c>
      <c r="E57" s="636">
        <v>970.5</v>
      </c>
      <c r="F57" s="636">
        <v>0</v>
      </c>
      <c r="G57" s="636">
        <v>0</v>
      </c>
      <c r="H57" s="633">
        <v>1211.3</v>
      </c>
      <c r="I57" s="636">
        <v>674.7</v>
      </c>
      <c r="J57" s="636">
        <v>184.8</v>
      </c>
      <c r="K57" s="636">
        <v>434.7</v>
      </c>
      <c r="L57" s="636">
        <v>0.9</v>
      </c>
      <c r="M57" s="636">
        <v>51.6</v>
      </c>
      <c r="N57" s="636">
        <v>2.4</v>
      </c>
      <c r="O57" s="636">
        <v>0.3</v>
      </c>
      <c r="P57" s="636">
        <v>28.2</v>
      </c>
      <c r="Q57" s="636">
        <v>0</v>
      </c>
      <c r="R57" s="636">
        <v>438.7</v>
      </c>
      <c r="S57" s="631">
        <v>69.7</v>
      </c>
      <c r="T57" s="251"/>
      <c r="U57" s="667">
        <v>623.09999999999991</v>
      </c>
      <c r="V57" s="666"/>
      <c r="W57" s="666"/>
    </row>
    <row r="58" spans="1:23" x14ac:dyDescent="0.35">
      <c r="A58" s="838">
        <v>2021</v>
      </c>
      <c r="B58" s="646">
        <v>44348</v>
      </c>
      <c r="C58" s="641">
        <v>69.7</v>
      </c>
      <c r="D58" s="636">
        <v>158.69999999999999</v>
      </c>
      <c r="E58" s="636">
        <v>899.3</v>
      </c>
      <c r="F58" s="636">
        <v>0</v>
      </c>
      <c r="G58" s="636">
        <v>0</v>
      </c>
      <c r="H58" s="633">
        <v>1127.7</v>
      </c>
      <c r="I58" s="636">
        <v>464.7</v>
      </c>
      <c r="J58" s="636">
        <v>141.9</v>
      </c>
      <c r="K58" s="636">
        <v>269.89999999999998</v>
      </c>
      <c r="L58" s="636">
        <v>0.8</v>
      </c>
      <c r="M58" s="636">
        <v>50.4</v>
      </c>
      <c r="N58" s="636">
        <v>2.4</v>
      </c>
      <c r="O58" s="636">
        <v>-0.6</v>
      </c>
      <c r="P58" s="636">
        <v>41.8</v>
      </c>
      <c r="Q58" s="636">
        <v>0</v>
      </c>
      <c r="R58" s="636">
        <v>551.79999999999995</v>
      </c>
      <c r="S58" s="631">
        <v>69.400000000000006</v>
      </c>
      <c r="T58" s="251"/>
      <c r="U58" s="667">
        <v>414.39999999999992</v>
      </c>
      <c r="V58" s="666"/>
      <c r="W58" s="666"/>
    </row>
    <row r="59" spans="1:23" x14ac:dyDescent="0.35">
      <c r="A59" s="838">
        <v>2021</v>
      </c>
      <c r="B59" s="646">
        <v>44378</v>
      </c>
      <c r="C59" s="641">
        <v>69.400000000000006</v>
      </c>
      <c r="D59" s="636">
        <v>171</v>
      </c>
      <c r="E59" s="636">
        <v>697.7</v>
      </c>
      <c r="F59" s="636">
        <v>0</v>
      </c>
      <c r="G59" s="636">
        <v>0.1</v>
      </c>
      <c r="H59" s="633">
        <v>938.1</v>
      </c>
      <c r="I59" s="636">
        <v>493.5</v>
      </c>
      <c r="J59" s="636">
        <v>203.1</v>
      </c>
      <c r="K59" s="636">
        <v>228.8</v>
      </c>
      <c r="L59" s="636">
        <v>0.5</v>
      </c>
      <c r="M59" s="636">
        <v>57.2</v>
      </c>
      <c r="N59" s="636">
        <v>2.4</v>
      </c>
      <c r="O59" s="636">
        <v>1.4</v>
      </c>
      <c r="P59" s="636">
        <v>20.399999999999999</v>
      </c>
      <c r="Q59" s="636">
        <v>0</v>
      </c>
      <c r="R59" s="636">
        <v>357.5</v>
      </c>
      <c r="S59" s="631">
        <v>66.8</v>
      </c>
      <c r="T59" s="251"/>
      <c r="U59" s="667">
        <v>436.19999999999993</v>
      </c>
      <c r="V59" s="666"/>
      <c r="W59" s="666"/>
    </row>
    <row r="60" spans="1:23" x14ac:dyDescent="0.35">
      <c r="A60" s="838">
        <v>2021</v>
      </c>
      <c r="B60" s="646">
        <v>44409</v>
      </c>
      <c r="C60" s="641">
        <v>66.8</v>
      </c>
      <c r="D60" s="636">
        <v>157.1</v>
      </c>
      <c r="E60" s="636">
        <v>656.9</v>
      </c>
      <c r="F60" s="636">
        <v>0</v>
      </c>
      <c r="G60" s="636">
        <v>0.5</v>
      </c>
      <c r="H60" s="633">
        <v>881.3</v>
      </c>
      <c r="I60" s="636">
        <v>483.6</v>
      </c>
      <c r="J60" s="636">
        <v>205.9</v>
      </c>
      <c r="K60" s="636">
        <v>221.2</v>
      </c>
      <c r="L60" s="636">
        <v>0.8</v>
      </c>
      <c r="M60" s="636">
        <v>52.7</v>
      </c>
      <c r="N60" s="636">
        <v>2.1</v>
      </c>
      <c r="O60" s="636">
        <v>0.8</v>
      </c>
      <c r="P60" s="636">
        <v>9.1999999999999993</v>
      </c>
      <c r="Q60" s="636">
        <v>0</v>
      </c>
      <c r="R60" s="636">
        <v>323.89999999999998</v>
      </c>
      <c r="S60" s="631">
        <v>64.7</v>
      </c>
      <c r="T60" s="251"/>
      <c r="U60" s="667">
        <v>430.80000000000007</v>
      </c>
      <c r="V60" s="666"/>
      <c r="W60" s="666"/>
    </row>
    <row r="61" spans="1:23" x14ac:dyDescent="0.35">
      <c r="A61" s="838">
        <v>2021</v>
      </c>
      <c r="B61" s="646">
        <v>44440</v>
      </c>
      <c r="C61" s="641">
        <v>64.7</v>
      </c>
      <c r="D61" s="636">
        <v>162</v>
      </c>
      <c r="E61" s="636">
        <v>576.6</v>
      </c>
      <c r="F61" s="636">
        <v>0</v>
      </c>
      <c r="G61" s="636">
        <v>1</v>
      </c>
      <c r="H61" s="633">
        <v>804.2</v>
      </c>
      <c r="I61" s="636">
        <v>516.6</v>
      </c>
      <c r="J61" s="636">
        <v>173.9</v>
      </c>
      <c r="K61" s="636">
        <v>280.8</v>
      </c>
      <c r="L61" s="636">
        <v>1</v>
      </c>
      <c r="M61" s="636">
        <v>58.2</v>
      </c>
      <c r="N61" s="636">
        <v>2.7</v>
      </c>
      <c r="O61" s="636">
        <v>0.1</v>
      </c>
      <c r="P61" s="636">
        <v>3.5</v>
      </c>
      <c r="Q61" s="636">
        <v>0</v>
      </c>
      <c r="R61" s="636">
        <v>217.3</v>
      </c>
      <c r="S61" s="631">
        <v>67</v>
      </c>
      <c r="T61" s="251"/>
      <c r="U61" s="667">
        <v>458.50000000000006</v>
      </c>
      <c r="V61" s="666"/>
      <c r="W61" s="666"/>
    </row>
    <row r="62" spans="1:23" x14ac:dyDescent="0.35">
      <c r="A62" s="838">
        <v>2021</v>
      </c>
      <c r="B62" s="646">
        <v>44470</v>
      </c>
      <c r="C62" s="641">
        <v>67</v>
      </c>
      <c r="D62" s="636">
        <v>176.2</v>
      </c>
      <c r="E62" s="636">
        <v>486.7</v>
      </c>
      <c r="F62" s="636">
        <v>0</v>
      </c>
      <c r="G62" s="636">
        <v>402.2</v>
      </c>
      <c r="H62" s="633">
        <v>1132.2</v>
      </c>
      <c r="I62" s="636">
        <v>991.1</v>
      </c>
      <c r="J62" s="636">
        <v>209.3</v>
      </c>
      <c r="K62" s="636">
        <v>715</v>
      </c>
      <c r="L62" s="636">
        <v>1.4</v>
      </c>
      <c r="M62" s="636">
        <v>61.2</v>
      </c>
      <c r="N62" s="636">
        <v>2.2000000000000002</v>
      </c>
      <c r="O62" s="636">
        <v>1.9</v>
      </c>
      <c r="P62" s="636">
        <v>70.7</v>
      </c>
      <c r="Q62" s="636">
        <v>0</v>
      </c>
      <c r="R62" s="636">
        <v>0.1</v>
      </c>
      <c r="S62" s="631">
        <v>70.3</v>
      </c>
      <c r="T62" s="251"/>
      <c r="U62" s="667">
        <v>929.8</v>
      </c>
      <c r="V62" s="666"/>
      <c r="W62" s="666"/>
    </row>
    <row r="63" spans="1:23" x14ac:dyDescent="0.35">
      <c r="A63" s="838">
        <v>2021</v>
      </c>
      <c r="B63" s="646">
        <v>44501</v>
      </c>
      <c r="C63" s="641">
        <v>70.3</v>
      </c>
      <c r="D63" s="636">
        <v>169.6</v>
      </c>
      <c r="E63" s="636">
        <v>435.4</v>
      </c>
      <c r="F63" s="636">
        <v>0</v>
      </c>
      <c r="G63" s="636">
        <v>715.9</v>
      </c>
      <c r="H63" s="633">
        <v>1391.1</v>
      </c>
      <c r="I63" s="636">
        <v>1291.4000000000001</v>
      </c>
      <c r="J63" s="636">
        <v>246.5</v>
      </c>
      <c r="K63" s="636">
        <v>984.2</v>
      </c>
      <c r="L63" s="636">
        <v>1.6</v>
      </c>
      <c r="M63" s="636">
        <v>56.7</v>
      </c>
      <c r="N63" s="636">
        <v>2.4</v>
      </c>
      <c r="O63" s="636">
        <v>0</v>
      </c>
      <c r="P63" s="636">
        <v>27.5</v>
      </c>
      <c r="Q63" s="636">
        <v>0</v>
      </c>
      <c r="R63" s="636">
        <v>0</v>
      </c>
      <c r="S63" s="631">
        <v>72.3</v>
      </c>
      <c r="T63" s="251"/>
      <c r="U63" s="667">
        <v>1234.7</v>
      </c>
      <c r="V63" s="666"/>
      <c r="W63" s="666"/>
    </row>
    <row r="64" spans="1:23" ht="15" thickBot="1" x14ac:dyDescent="0.4">
      <c r="A64" s="839">
        <v>2021</v>
      </c>
      <c r="B64" s="647">
        <v>44531</v>
      </c>
      <c r="C64" s="634">
        <v>72.3</v>
      </c>
      <c r="D64" s="638">
        <v>159.4</v>
      </c>
      <c r="E64" s="638">
        <v>482.3</v>
      </c>
      <c r="F64" s="638">
        <v>0</v>
      </c>
      <c r="G64" s="638">
        <v>1052</v>
      </c>
      <c r="H64" s="635">
        <v>1766</v>
      </c>
      <c r="I64" s="638">
        <v>1589.5</v>
      </c>
      <c r="J64" s="638">
        <v>255.9</v>
      </c>
      <c r="K64" s="638">
        <v>1277.2</v>
      </c>
      <c r="L64" s="638">
        <v>1.5</v>
      </c>
      <c r="M64" s="638">
        <v>52.5</v>
      </c>
      <c r="N64" s="638">
        <v>2.4</v>
      </c>
      <c r="O64" s="638">
        <v>-0.1</v>
      </c>
      <c r="P64" s="638">
        <v>104.1</v>
      </c>
      <c r="Q64" s="638">
        <v>0</v>
      </c>
      <c r="R64" s="638">
        <v>0</v>
      </c>
      <c r="S64" s="637">
        <v>72.5</v>
      </c>
      <c r="T64" s="251"/>
      <c r="U64" s="668">
        <v>1536.9000000000003</v>
      </c>
      <c r="V64" s="666"/>
      <c r="W64" s="666"/>
    </row>
    <row r="65" spans="1:23" x14ac:dyDescent="0.35">
      <c r="A65" s="837">
        <v>2022</v>
      </c>
      <c r="B65" s="645">
        <v>44562</v>
      </c>
      <c r="C65" s="630">
        <v>72.5</v>
      </c>
      <c r="D65" s="639">
        <v>192.8</v>
      </c>
      <c r="E65" s="639">
        <v>765.6</v>
      </c>
      <c r="F65" s="639">
        <v>0</v>
      </c>
      <c r="G65" s="639">
        <v>1123.8</v>
      </c>
      <c r="H65" s="632">
        <v>2154.6</v>
      </c>
      <c r="I65" s="639">
        <v>1667.5</v>
      </c>
      <c r="J65" s="639">
        <v>250.2</v>
      </c>
      <c r="K65" s="639">
        <v>1334.4</v>
      </c>
      <c r="L65" s="639">
        <v>1.6</v>
      </c>
      <c r="M65" s="639">
        <v>78.7</v>
      </c>
      <c r="N65" s="639">
        <v>3.5</v>
      </c>
      <c r="O65" s="639">
        <v>-1</v>
      </c>
      <c r="P65" s="639">
        <v>413.2</v>
      </c>
      <c r="Q65" s="639">
        <v>0</v>
      </c>
      <c r="R65" s="639">
        <v>0</v>
      </c>
      <c r="S65" s="640">
        <v>74</v>
      </c>
      <c r="T65" s="251"/>
      <c r="U65" s="665">
        <v>1588.7</v>
      </c>
      <c r="V65" s="666"/>
      <c r="W65" s="666"/>
    </row>
    <row r="66" spans="1:23" x14ac:dyDescent="0.35">
      <c r="A66" s="838">
        <v>2022</v>
      </c>
      <c r="B66" s="646">
        <v>44593</v>
      </c>
      <c r="C66" s="641">
        <v>74</v>
      </c>
      <c r="D66" s="636">
        <v>171.8</v>
      </c>
      <c r="E66" s="636">
        <v>753.9</v>
      </c>
      <c r="F66" s="636">
        <v>0</v>
      </c>
      <c r="G66" s="636">
        <v>635.5</v>
      </c>
      <c r="H66" s="633">
        <v>1635.3</v>
      </c>
      <c r="I66" s="636">
        <v>1303.8</v>
      </c>
      <c r="J66" s="636">
        <v>218.1</v>
      </c>
      <c r="K66" s="636">
        <v>1009.5</v>
      </c>
      <c r="L66" s="636">
        <v>1.5</v>
      </c>
      <c r="M66" s="636">
        <v>70.400000000000006</v>
      </c>
      <c r="N66" s="636">
        <v>2.9</v>
      </c>
      <c r="O66" s="636">
        <v>1.5</v>
      </c>
      <c r="P66" s="636">
        <v>261.5</v>
      </c>
      <c r="Q66" s="636">
        <v>0</v>
      </c>
      <c r="R66" s="636">
        <v>0</v>
      </c>
      <c r="S66" s="631">
        <v>70</v>
      </c>
      <c r="T66" s="251"/>
      <c r="U66" s="667">
        <v>1233.5</v>
      </c>
      <c r="V66" s="666"/>
      <c r="W66" s="666"/>
    </row>
    <row r="67" spans="1:23" x14ac:dyDescent="0.35">
      <c r="A67" s="838">
        <v>2022</v>
      </c>
      <c r="B67" s="646">
        <v>44621</v>
      </c>
      <c r="C67" s="641">
        <v>70</v>
      </c>
      <c r="D67" s="636">
        <v>195.8</v>
      </c>
      <c r="E67" s="636">
        <v>1002.4</v>
      </c>
      <c r="F67" s="636">
        <v>0</v>
      </c>
      <c r="G67" s="636">
        <v>303</v>
      </c>
      <c r="H67" s="633">
        <v>1571.2</v>
      </c>
      <c r="I67" s="636">
        <v>1279.0999999999999</v>
      </c>
      <c r="J67" s="636">
        <v>169.7</v>
      </c>
      <c r="K67" s="636">
        <v>1025</v>
      </c>
      <c r="L67" s="636">
        <v>1.5</v>
      </c>
      <c r="M67" s="636">
        <v>78.8</v>
      </c>
      <c r="N67" s="636">
        <v>2.9</v>
      </c>
      <c r="O67" s="636">
        <v>1.1000000000000001</v>
      </c>
      <c r="P67" s="636">
        <v>191.6</v>
      </c>
      <c r="Q67" s="636">
        <v>0</v>
      </c>
      <c r="R67" s="636">
        <v>29.1</v>
      </c>
      <c r="S67" s="631">
        <v>71.400000000000006</v>
      </c>
      <c r="T67" s="251"/>
      <c r="U67" s="667">
        <v>1200.2</v>
      </c>
      <c r="V67" s="666"/>
      <c r="W67" s="666"/>
    </row>
    <row r="68" spans="1:23" x14ac:dyDescent="0.35">
      <c r="A68" s="838">
        <v>2022</v>
      </c>
      <c r="B68" s="646">
        <v>44652</v>
      </c>
      <c r="C68" s="641">
        <v>71.400000000000006</v>
      </c>
      <c r="D68" s="636">
        <v>179.4</v>
      </c>
      <c r="E68" s="636">
        <v>894.1</v>
      </c>
      <c r="F68" s="636">
        <v>0</v>
      </c>
      <c r="G68" s="636">
        <v>53.6</v>
      </c>
      <c r="H68" s="633">
        <v>1198.5999999999999</v>
      </c>
      <c r="I68" s="636">
        <v>906.5</v>
      </c>
      <c r="J68" s="636">
        <v>158.5</v>
      </c>
      <c r="K68" s="636">
        <v>672.2</v>
      </c>
      <c r="L68" s="636">
        <v>1.4</v>
      </c>
      <c r="M68" s="636">
        <v>71</v>
      </c>
      <c r="N68" s="636">
        <v>2.8</v>
      </c>
      <c r="O68" s="636">
        <v>0.7</v>
      </c>
      <c r="P68" s="636">
        <v>101.7</v>
      </c>
      <c r="Q68" s="636">
        <v>0</v>
      </c>
      <c r="R68" s="636">
        <v>117</v>
      </c>
      <c r="S68" s="631">
        <v>73.3</v>
      </c>
      <c r="T68" s="251"/>
      <c r="U68" s="667">
        <v>835.6</v>
      </c>
      <c r="V68" s="666"/>
      <c r="W68" s="666"/>
    </row>
    <row r="69" spans="1:23" x14ac:dyDescent="0.35">
      <c r="A69" s="838">
        <v>2022</v>
      </c>
      <c r="B69" s="646">
        <v>44682</v>
      </c>
      <c r="C69" s="641">
        <v>73.3</v>
      </c>
      <c r="D69" s="636">
        <v>195.6</v>
      </c>
      <c r="E69" s="636">
        <v>1029.5</v>
      </c>
      <c r="F69" s="636">
        <v>0</v>
      </c>
      <c r="G69" s="636">
        <v>1.9</v>
      </c>
      <c r="H69" s="633">
        <v>1300.4000000000001</v>
      </c>
      <c r="I69" s="636">
        <v>503.6</v>
      </c>
      <c r="J69" s="636">
        <v>133.80000000000001</v>
      </c>
      <c r="K69" s="636">
        <v>283.7</v>
      </c>
      <c r="L69" s="636">
        <v>0.9</v>
      </c>
      <c r="M69" s="636">
        <v>82.1</v>
      </c>
      <c r="N69" s="636">
        <v>2.6</v>
      </c>
      <c r="O69" s="636">
        <v>0.5</v>
      </c>
      <c r="P69" s="636">
        <v>72.599999999999994</v>
      </c>
      <c r="Q69" s="636">
        <v>0</v>
      </c>
      <c r="R69" s="636">
        <v>653.9</v>
      </c>
      <c r="S69" s="631">
        <v>70.3</v>
      </c>
      <c r="T69" s="251"/>
      <c r="U69" s="667">
        <v>421.5</v>
      </c>
      <c r="V69" s="666"/>
      <c r="W69" s="666"/>
    </row>
    <row r="70" spans="1:23" x14ac:dyDescent="0.35">
      <c r="A70" s="838">
        <v>2022</v>
      </c>
      <c r="B70" s="646">
        <v>44713</v>
      </c>
      <c r="C70" s="641">
        <v>70.3</v>
      </c>
      <c r="D70" s="636">
        <v>194.4</v>
      </c>
      <c r="E70" s="636">
        <v>900.5</v>
      </c>
      <c r="F70" s="636">
        <v>0</v>
      </c>
      <c r="G70" s="636">
        <v>2.5</v>
      </c>
      <c r="H70" s="633">
        <v>1167.5999999999999</v>
      </c>
      <c r="I70" s="636">
        <v>454.9</v>
      </c>
      <c r="J70" s="636">
        <v>138.4</v>
      </c>
      <c r="K70" s="636">
        <v>228.4</v>
      </c>
      <c r="L70" s="636">
        <v>0.9</v>
      </c>
      <c r="M70" s="636">
        <v>84</v>
      </c>
      <c r="N70" s="636">
        <v>2.4</v>
      </c>
      <c r="O70" s="636">
        <v>0.8</v>
      </c>
      <c r="P70" s="636">
        <v>9.6999999999999993</v>
      </c>
      <c r="Q70" s="636">
        <v>0</v>
      </c>
      <c r="R70" s="636">
        <v>632.79999999999995</v>
      </c>
      <c r="S70" s="631">
        <v>70.2</v>
      </c>
      <c r="T70" s="251"/>
      <c r="U70" s="667">
        <v>370.9</v>
      </c>
      <c r="V70" s="666"/>
      <c r="W70" s="666"/>
    </row>
    <row r="71" spans="1:23" x14ac:dyDescent="0.35">
      <c r="A71" s="838">
        <v>2022</v>
      </c>
      <c r="B71" s="646">
        <v>44743</v>
      </c>
      <c r="C71" s="641">
        <v>70.2</v>
      </c>
      <c r="D71" s="636">
        <v>208.3</v>
      </c>
      <c r="E71" s="636">
        <v>994.3</v>
      </c>
      <c r="F71" s="636">
        <v>0</v>
      </c>
      <c r="G71" s="636">
        <v>1.2</v>
      </c>
      <c r="H71" s="633">
        <v>1274.0999999999999</v>
      </c>
      <c r="I71" s="636">
        <v>478.6</v>
      </c>
      <c r="J71" s="636">
        <v>180.1</v>
      </c>
      <c r="K71" s="636">
        <v>203.2</v>
      </c>
      <c r="L71" s="636">
        <v>0.8</v>
      </c>
      <c r="M71" s="636">
        <v>92.2</v>
      </c>
      <c r="N71" s="636">
        <v>1.6</v>
      </c>
      <c r="O71" s="636">
        <v>0.8</v>
      </c>
      <c r="P71" s="636">
        <v>0.6</v>
      </c>
      <c r="Q71" s="636">
        <v>0</v>
      </c>
      <c r="R71" s="636">
        <v>725.2</v>
      </c>
      <c r="S71" s="631">
        <v>69.7</v>
      </c>
      <c r="T71" s="251"/>
      <c r="U71" s="667">
        <v>386.5</v>
      </c>
      <c r="V71" s="666"/>
      <c r="W71" s="666"/>
    </row>
    <row r="72" spans="1:23" x14ac:dyDescent="0.35">
      <c r="A72" s="838">
        <v>2022</v>
      </c>
      <c r="B72" s="646">
        <v>44774</v>
      </c>
      <c r="C72" s="641">
        <v>69.7</v>
      </c>
      <c r="D72" s="636">
        <v>223.2</v>
      </c>
      <c r="E72" s="636">
        <v>1055.9000000000001</v>
      </c>
      <c r="F72" s="636">
        <v>0</v>
      </c>
      <c r="G72" s="636">
        <v>2.1</v>
      </c>
      <c r="H72" s="633">
        <v>1350.9</v>
      </c>
      <c r="I72" s="636">
        <v>433.6</v>
      </c>
      <c r="J72" s="636">
        <v>135.19999999999999</v>
      </c>
      <c r="K72" s="636">
        <v>197.7</v>
      </c>
      <c r="L72" s="636">
        <v>1</v>
      </c>
      <c r="M72" s="636">
        <v>98.5</v>
      </c>
      <c r="N72" s="636">
        <v>0.8</v>
      </c>
      <c r="O72" s="636">
        <v>0.4</v>
      </c>
      <c r="P72" s="636">
        <v>46.9</v>
      </c>
      <c r="Q72" s="636">
        <v>0</v>
      </c>
      <c r="R72" s="636">
        <v>801.1</v>
      </c>
      <c r="S72" s="631">
        <v>69.3</v>
      </c>
      <c r="T72" s="251"/>
      <c r="U72" s="667">
        <v>335.09999999999997</v>
      </c>
      <c r="V72" s="666"/>
      <c r="W72" s="666"/>
    </row>
    <row r="73" spans="1:23" x14ac:dyDescent="0.35">
      <c r="A73" s="838">
        <v>2022</v>
      </c>
      <c r="B73" s="646">
        <v>44805</v>
      </c>
      <c r="C73" s="641">
        <v>69.3</v>
      </c>
      <c r="D73" s="636">
        <v>208.8</v>
      </c>
      <c r="E73" s="636">
        <v>1005.8</v>
      </c>
      <c r="F73" s="636">
        <v>0</v>
      </c>
      <c r="G73" s="636">
        <v>17.899999999999999</v>
      </c>
      <c r="H73" s="633">
        <v>1301.9000000000001</v>
      </c>
      <c r="I73" s="636">
        <v>506.7</v>
      </c>
      <c r="J73" s="636">
        <v>140.69999999999999</v>
      </c>
      <c r="K73" s="636">
        <v>272.7</v>
      </c>
      <c r="L73" s="636">
        <v>1</v>
      </c>
      <c r="M73" s="636">
        <v>89.4</v>
      </c>
      <c r="N73" s="636">
        <v>1.2</v>
      </c>
      <c r="O73" s="636">
        <v>1.7</v>
      </c>
      <c r="P73" s="636">
        <v>9.9</v>
      </c>
      <c r="Q73" s="636">
        <v>0</v>
      </c>
      <c r="R73" s="636">
        <v>713.6</v>
      </c>
      <c r="S73" s="631">
        <v>71.599999999999994</v>
      </c>
      <c r="T73" s="251"/>
      <c r="U73" s="667">
        <v>417.29999999999995</v>
      </c>
      <c r="V73" s="666"/>
      <c r="W73" s="666"/>
    </row>
    <row r="74" spans="1:23" x14ac:dyDescent="0.35">
      <c r="A74" s="838">
        <v>2022</v>
      </c>
      <c r="B74" s="646">
        <v>44835</v>
      </c>
      <c r="C74" s="641">
        <v>71.599999999999994</v>
      </c>
      <c r="D74" s="636">
        <v>222.8</v>
      </c>
      <c r="E74" s="636">
        <v>1201.4000000000001</v>
      </c>
      <c r="F74" s="636">
        <v>0</v>
      </c>
      <c r="G74" s="636">
        <v>13.3</v>
      </c>
      <c r="H74" s="633">
        <v>1509</v>
      </c>
      <c r="I74" s="636">
        <v>639.4</v>
      </c>
      <c r="J74" s="636">
        <v>119.8</v>
      </c>
      <c r="K74" s="636">
        <v>418.3</v>
      </c>
      <c r="L74" s="636">
        <v>0.9</v>
      </c>
      <c r="M74" s="636">
        <v>97.7</v>
      </c>
      <c r="N74" s="636">
        <v>3</v>
      </c>
      <c r="O74" s="636">
        <v>-0.2</v>
      </c>
      <c r="P74" s="636">
        <v>28.6</v>
      </c>
      <c r="Q74" s="636">
        <v>0</v>
      </c>
      <c r="R74" s="636">
        <v>769.1</v>
      </c>
      <c r="S74" s="631">
        <v>71.900000000000006</v>
      </c>
      <c r="T74" s="251"/>
      <c r="U74" s="667">
        <v>541.79999999999995</v>
      </c>
      <c r="V74" s="666"/>
      <c r="W74" s="666"/>
    </row>
    <row r="75" spans="1:23" x14ac:dyDescent="0.35">
      <c r="A75" s="838">
        <v>2022</v>
      </c>
      <c r="B75" s="646">
        <v>44866</v>
      </c>
      <c r="C75" s="641">
        <v>71.900000000000006</v>
      </c>
      <c r="D75" s="636">
        <v>223.8</v>
      </c>
      <c r="E75" s="636">
        <v>687.7</v>
      </c>
      <c r="F75" s="636">
        <v>0</v>
      </c>
      <c r="G75" s="636">
        <v>344.9</v>
      </c>
      <c r="H75" s="633">
        <v>1328.3</v>
      </c>
      <c r="I75" s="636">
        <v>1012</v>
      </c>
      <c r="J75" s="636">
        <v>179.5</v>
      </c>
      <c r="K75" s="636">
        <v>724.4</v>
      </c>
      <c r="L75" s="636">
        <v>1.2</v>
      </c>
      <c r="M75" s="636">
        <v>104.3</v>
      </c>
      <c r="N75" s="636">
        <v>1.9</v>
      </c>
      <c r="O75" s="636">
        <v>0.7</v>
      </c>
      <c r="P75" s="636">
        <v>130.30000000000001</v>
      </c>
      <c r="Q75" s="636">
        <v>0</v>
      </c>
      <c r="R75" s="636">
        <v>116.3</v>
      </c>
      <c r="S75" s="631">
        <v>69.8</v>
      </c>
      <c r="T75" s="251"/>
      <c r="U75" s="667">
        <v>907.7</v>
      </c>
      <c r="V75" s="666"/>
      <c r="W75" s="666"/>
    </row>
    <row r="76" spans="1:23" ht="15" thickBot="1" x14ac:dyDescent="0.4">
      <c r="A76" s="839">
        <v>2022</v>
      </c>
      <c r="B76" s="647">
        <v>44896</v>
      </c>
      <c r="C76" s="634">
        <v>69.8</v>
      </c>
      <c r="D76" s="638">
        <v>247.4</v>
      </c>
      <c r="E76" s="638">
        <v>600.9</v>
      </c>
      <c r="F76" s="638">
        <v>0</v>
      </c>
      <c r="G76" s="638">
        <v>750.5</v>
      </c>
      <c r="H76" s="635">
        <v>1668.6</v>
      </c>
      <c r="I76" s="638">
        <v>1284.4000000000001</v>
      </c>
      <c r="J76" s="638">
        <v>185.2</v>
      </c>
      <c r="K76" s="638">
        <v>978.8</v>
      </c>
      <c r="L76" s="638">
        <v>1.4</v>
      </c>
      <c r="M76" s="638">
        <v>116.6</v>
      </c>
      <c r="N76" s="638">
        <v>2.1</v>
      </c>
      <c r="O76" s="638">
        <v>0.2</v>
      </c>
      <c r="P76" s="638">
        <v>311.60000000000002</v>
      </c>
      <c r="Q76" s="638">
        <v>0</v>
      </c>
      <c r="R76" s="638">
        <v>0.1</v>
      </c>
      <c r="S76" s="637">
        <v>72.599999999999994</v>
      </c>
      <c r="T76" s="251"/>
      <c r="U76" s="668">
        <v>1167.7</v>
      </c>
      <c r="V76" s="666"/>
      <c r="W76" s="666"/>
    </row>
    <row r="77" spans="1:23" x14ac:dyDescent="0.35">
      <c r="A77" s="837">
        <v>2023</v>
      </c>
      <c r="B77" s="645">
        <v>44562</v>
      </c>
      <c r="C77" s="630">
        <v>72.599999999999994</v>
      </c>
      <c r="D77" s="639">
        <v>242.7</v>
      </c>
      <c r="E77" s="639">
        <v>456.1</v>
      </c>
      <c r="F77" s="639">
        <v>0</v>
      </c>
      <c r="G77" s="639">
        <v>772.1</v>
      </c>
      <c r="H77" s="632">
        <v>1543.5</v>
      </c>
      <c r="I77" s="639">
        <v>1229.9000000000003</v>
      </c>
      <c r="J77" s="639">
        <v>189.1</v>
      </c>
      <c r="K77" s="639">
        <v>921.80000000000007</v>
      </c>
      <c r="L77" s="639">
        <v>1.4</v>
      </c>
      <c r="M77" s="639">
        <v>117.5</v>
      </c>
      <c r="N77" s="639">
        <v>0.9</v>
      </c>
      <c r="O77" s="639">
        <v>-0.8</v>
      </c>
      <c r="P77" s="639">
        <v>242.2</v>
      </c>
      <c r="Q77" s="639">
        <v>0</v>
      </c>
      <c r="R77" s="639">
        <v>0</v>
      </c>
      <c r="S77" s="640">
        <v>71.5</v>
      </c>
      <c r="T77" s="251"/>
      <c r="U77" s="665">
        <v>1113.2000000000003</v>
      </c>
      <c r="V77" s="666"/>
      <c r="W77" s="666"/>
    </row>
    <row r="78" spans="1:23" x14ac:dyDescent="0.35">
      <c r="A78" s="838">
        <v>2022</v>
      </c>
      <c r="B78" s="646">
        <v>44593</v>
      </c>
      <c r="C78" s="641">
        <v>71.5</v>
      </c>
      <c r="D78" s="636">
        <v>219.6</v>
      </c>
      <c r="E78" s="636">
        <v>506.4</v>
      </c>
      <c r="F78" s="636">
        <v>0</v>
      </c>
      <c r="G78" s="636">
        <v>623.20000000000005</v>
      </c>
      <c r="H78" s="633">
        <v>1420.7</v>
      </c>
      <c r="I78" s="636">
        <v>1185.2</v>
      </c>
      <c r="J78" s="636">
        <v>194.8</v>
      </c>
      <c r="K78" s="636">
        <v>884.6</v>
      </c>
      <c r="L78" s="636">
        <v>1.1000000000000001</v>
      </c>
      <c r="M78" s="636">
        <v>104.4</v>
      </c>
      <c r="N78" s="636">
        <v>0.8</v>
      </c>
      <c r="O78" s="636">
        <v>-0.5</v>
      </c>
      <c r="P78" s="636">
        <v>164.9</v>
      </c>
      <c r="Q78" s="636">
        <v>0</v>
      </c>
      <c r="R78" s="636">
        <v>0</v>
      </c>
      <c r="S78" s="631">
        <v>70.599999999999994</v>
      </c>
      <c r="T78" s="251"/>
      <c r="U78" s="667">
        <v>1081.3</v>
      </c>
      <c r="V78" s="666"/>
      <c r="W78" s="666"/>
    </row>
    <row r="79" spans="1:23" x14ac:dyDescent="0.35">
      <c r="A79" s="838">
        <v>2022</v>
      </c>
      <c r="B79" s="646">
        <v>44621</v>
      </c>
      <c r="C79" s="641">
        <v>70.599999999999994</v>
      </c>
      <c r="D79" s="636">
        <v>240.7</v>
      </c>
      <c r="E79" s="636">
        <v>796.3</v>
      </c>
      <c r="F79" s="636">
        <v>0</v>
      </c>
      <c r="G79" s="636">
        <v>217.9</v>
      </c>
      <c r="H79" s="633">
        <v>1325.5</v>
      </c>
      <c r="I79" s="636">
        <v>1010.5000000000001</v>
      </c>
      <c r="J79" s="636">
        <v>174.8</v>
      </c>
      <c r="K79" s="636">
        <v>719.80000000000007</v>
      </c>
      <c r="L79" s="636">
        <v>1.3</v>
      </c>
      <c r="M79" s="636">
        <v>111.1</v>
      </c>
      <c r="N79" s="636">
        <v>2.8</v>
      </c>
      <c r="O79" s="636">
        <v>0.7</v>
      </c>
      <c r="P79" s="636">
        <v>218.5</v>
      </c>
      <c r="Q79" s="636">
        <v>0</v>
      </c>
      <c r="R79" s="636">
        <v>25.2</v>
      </c>
      <c r="S79" s="631">
        <v>71.400000000000006</v>
      </c>
      <c r="T79" s="251"/>
      <c r="U79" s="667">
        <v>898.7</v>
      </c>
      <c r="V79" s="666"/>
      <c r="W79" s="666"/>
    </row>
    <row r="80" spans="1:23" x14ac:dyDescent="0.35">
      <c r="A80" s="838">
        <v>2022</v>
      </c>
      <c r="B80" s="646">
        <v>44652</v>
      </c>
      <c r="C80" s="641">
        <v>71.400000000000006</v>
      </c>
      <c r="D80" s="636">
        <v>219.6</v>
      </c>
      <c r="E80" s="636">
        <v>798.1</v>
      </c>
      <c r="F80" s="636">
        <v>0</v>
      </c>
      <c r="G80" s="636">
        <v>55.6</v>
      </c>
      <c r="H80" s="633">
        <v>1144.6999999999998</v>
      </c>
      <c r="I80" s="636">
        <v>807.8</v>
      </c>
      <c r="J80" s="636">
        <v>168</v>
      </c>
      <c r="K80" s="636">
        <v>536.6</v>
      </c>
      <c r="L80" s="636">
        <v>1.3</v>
      </c>
      <c r="M80" s="636">
        <v>100.3</v>
      </c>
      <c r="N80" s="636">
        <v>1.6</v>
      </c>
      <c r="O80" s="636">
        <v>0</v>
      </c>
      <c r="P80" s="636">
        <v>45.5</v>
      </c>
      <c r="Q80" s="636">
        <v>0</v>
      </c>
      <c r="R80" s="636">
        <v>219.7</v>
      </c>
      <c r="S80" s="631">
        <v>71.7</v>
      </c>
      <c r="T80" s="251"/>
      <c r="U80" s="667">
        <v>707.5</v>
      </c>
      <c r="V80" s="666"/>
      <c r="W80" s="666"/>
    </row>
    <row r="81" spans="1:23" x14ac:dyDescent="0.35">
      <c r="A81" s="838">
        <v>2022</v>
      </c>
      <c r="B81" s="646">
        <v>44682</v>
      </c>
      <c r="C81" s="641">
        <v>71.7</v>
      </c>
      <c r="D81" s="636">
        <v>221.7</v>
      </c>
      <c r="E81" s="636">
        <v>905.8</v>
      </c>
      <c r="F81" s="636">
        <v>0</v>
      </c>
      <c r="G81" s="636">
        <v>1.2</v>
      </c>
      <c r="H81" s="633">
        <v>1200.3999999999999</v>
      </c>
      <c r="I81" s="636">
        <v>546.20000000000005</v>
      </c>
      <c r="J81" s="636">
        <v>171.5</v>
      </c>
      <c r="K81" s="636">
        <v>272.2</v>
      </c>
      <c r="L81" s="636">
        <v>1</v>
      </c>
      <c r="M81" s="636">
        <v>97.9</v>
      </c>
      <c r="N81" s="636">
        <v>2.5</v>
      </c>
      <c r="O81" s="636">
        <v>1.1000000000000001</v>
      </c>
      <c r="P81" s="636">
        <v>14</v>
      </c>
      <c r="Q81" s="636">
        <v>0</v>
      </c>
      <c r="R81" s="636">
        <v>569.79999999999995</v>
      </c>
      <c r="S81" s="631">
        <v>70.5</v>
      </c>
      <c r="T81" s="251"/>
      <c r="U81" s="667">
        <v>447.2</v>
      </c>
      <c r="V81" s="666"/>
      <c r="W81" s="666"/>
    </row>
    <row r="82" spans="1:23" x14ac:dyDescent="0.35">
      <c r="A82" s="838">
        <v>2022</v>
      </c>
      <c r="B82" s="646">
        <v>44713</v>
      </c>
      <c r="C82" s="641">
        <v>70.5</v>
      </c>
      <c r="D82" s="636">
        <v>208.8</v>
      </c>
      <c r="E82" s="636">
        <v>934.3</v>
      </c>
      <c r="F82" s="636">
        <v>0</v>
      </c>
      <c r="G82" s="636">
        <v>1.5</v>
      </c>
      <c r="H82" s="633">
        <v>1215.0999999999999</v>
      </c>
      <c r="I82" s="636">
        <v>457.3</v>
      </c>
      <c r="J82" s="636">
        <v>169.2</v>
      </c>
      <c r="K82" s="636">
        <v>196.2</v>
      </c>
      <c r="L82" s="636">
        <v>1</v>
      </c>
      <c r="M82" s="636">
        <v>87.1</v>
      </c>
      <c r="N82" s="636">
        <v>2.2999999999999998</v>
      </c>
      <c r="O82" s="636">
        <v>1.5</v>
      </c>
      <c r="P82" s="636">
        <v>59.2</v>
      </c>
      <c r="Q82" s="636">
        <v>0</v>
      </c>
      <c r="R82" s="636">
        <v>629.5</v>
      </c>
      <c r="S82" s="631">
        <v>69</v>
      </c>
      <c r="T82" s="251"/>
      <c r="U82" s="667">
        <v>368.7</v>
      </c>
      <c r="V82" s="666"/>
      <c r="W82" s="666"/>
    </row>
    <row r="83" spans="1:23" x14ac:dyDescent="0.35">
      <c r="A83" s="838">
        <v>2022</v>
      </c>
      <c r="B83" s="646">
        <v>44743</v>
      </c>
      <c r="C83" s="641">
        <v>69</v>
      </c>
      <c r="D83" s="636">
        <v>212.3</v>
      </c>
      <c r="E83" s="636">
        <v>1297.0999999999999</v>
      </c>
      <c r="F83" s="636">
        <v>0</v>
      </c>
      <c r="G83" s="636">
        <v>1.8</v>
      </c>
      <c r="H83" s="633">
        <v>1580.1999999999998</v>
      </c>
      <c r="I83" s="636">
        <v>468.79999999999995</v>
      </c>
      <c r="J83" s="636">
        <v>179.7</v>
      </c>
      <c r="K83" s="636">
        <v>189.8</v>
      </c>
      <c r="L83" s="636">
        <v>1.2</v>
      </c>
      <c r="M83" s="636">
        <v>94.5</v>
      </c>
      <c r="N83" s="636">
        <v>3.4</v>
      </c>
      <c r="O83" s="636">
        <v>0.2</v>
      </c>
      <c r="P83" s="636">
        <v>219.7</v>
      </c>
      <c r="Q83" s="636">
        <v>0</v>
      </c>
      <c r="R83" s="636">
        <v>819.7</v>
      </c>
      <c r="S83" s="631">
        <v>71.900000000000006</v>
      </c>
      <c r="T83" s="251"/>
      <c r="U83" s="667">
        <v>374.09999999999997</v>
      </c>
      <c r="V83" s="666"/>
      <c r="W83" s="666"/>
    </row>
    <row r="84" spans="1:23" x14ac:dyDescent="0.35">
      <c r="A84" s="838">
        <v>2022</v>
      </c>
      <c r="B84" s="646">
        <v>44774</v>
      </c>
      <c r="C84" s="641">
        <v>71.900000000000006</v>
      </c>
      <c r="D84" s="636">
        <v>219.9</v>
      </c>
      <c r="E84" s="636">
        <v>1241.2</v>
      </c>
      <c r="F84" s="636">
        <v>0</v>
      </c>
      <c r="G84" s="636">
        <v>1.4</v>
      </c>
      <c r="H84" s="633">
        <v>1534.4</v>
      </c>
      <c r="I84" s="636">
        <v>451.1</v>
      </c>
      <c r="J84" s="636">
        <v>161.80000000000001</v>
      </c>
      <c r="K84" s="636">
        <v>183.5</v>
      </c>
      <c r="L84" s="636">
        <v>1.5</v>
      </c>
      <c r="M84" s="636">
        <v>103.3</v>
      </c>
      <c r="N84" s="636">
        <v>1.5</v>
      </c>
      <c r="O84" s="636">
        <v>-0.5</v>
      </c>
      <c r="P84" s="636">
        <v>250.8</v>
      </c>
      <c r="Q84" s="636">
        <v>0</v>
      </c>
      <c r="R84" s="636">
        <v>762</v>
      </c>
      <c r="S84" s="631">
        <v>70.400000000000006</v>
      </c>
      <c r="T84" s="251"/>
      <c r="U84" s="667">
        <v>348.3</v>
      </c>
      <c r="V84" s="666"/>
      <c r="W84" s="666"/>
    </row>
    <row r="85" spans="1:23" x14ac:dyDescent="0.35">
      <c r="A85" s="838">
        <v>2022</v>
      </c>
      <c r="B85" s="646">
        <v>44805</v>
      </c>
      <c r="C85" s="641">
        <v>70.400000000000006</v>
      </c>
      <c r="D85" s="636">
        <v>222.7</v>
      </c>
      <c r="E85" s="636">
        <v>1024.5</v>
      </c>
      <c r="F85" s="636">
        <v>0</v>
      </c>
      <c r="G85" s="636">
        <v>2.2999999999999998</v>
      </c>
      <c r="H85" s="633">
        <v>1319.8999999999999</v>
      </c>
      <c r="I85" s="636">
        <v>472.7</v>
      </c>
      <c r="J85" s="636">
        <v>185.4</v>
      </c>
      <c r="K85" s="636">
        <v>182.1</v>
      </c>
      <c r="L85" s="636">
        <v>1.4</v>
      </c>
      <c r="M85" s="636">
        <v>101.9</v>
      </c>
      <c r="N85" s="636">
        <v>1.3</v>
      </c>
      <c r="O85" s="636">
        <v>0.6</v>
      </c>
      <c r="P85" s="636">
        <v>261.5</v>
      </c>
      <c r="Q85" s="636">
        <v>0</v>
      </c>
      <c r="R85" s="636">
        <v>517.1</v>
      </c>
      <c r="S85" s="631">
        <v>68.599999999999994</v>
      </c>
      <c r="T85" s="251"/>
      <c r="U85" s="667">
        <v>370.2</v>
      </c>
      <c r="V85" s="666"/>
      <c r="W85" s="666"/>
    </row>
    <row r="86" spans="1:23" x14ac:dyDescent="0.35">
      <c r="A86" s="838">
        <v>2022</v>
      </c>
      <c r="B86" s="646">
        <v>44835</v>
      </c>
      <c r="C86" s="641">
        <v>68.599999999999994</v>
      </c>
      <c r="D86" s="636">
        <v>235.2</v>
      </c>
      <c r="E86" s="636">
        <v>917.8</v>
      </c>
      <c r="F86" s="636">
        <v>0</v>
      </c>
      <c r="G86" s="636">
        <v>3.8</v>
      </c>
      <c r="H86" s="633">
        <v>1225.3999999999999</v>
      </c>
      <c r="I86" s="636">
        <v>665</v>
      </c>
      <c r="J86" s="636">
        <v>211.7</v>
      </c>
      <c r="K86" s="636">
        <v>346</v>
      </c>
      <c r="L86" s="636">
        <v>1.9</v>
      </c>
      <c r="M86" s="636">
        <v>104</v>
      </c>
      <c r="N86" s="636">
        <v>1.8</v>
      </c>
      <c r="O86" s="636">
        <v>-0.4</v>
      </c>
      <c r="P86" s="636">
        <v>283.2</v>
      </c>
      <c r="Q86" s="636">
        <v>0</v>
      </c>
      <c r="R86" s="636">
        <v>204.8</v>
      </c>
      <c r="S86" s="631">
        <v>72.3</v>
      </c>
      <c r="T86" s="251"/>
      <c r="U86" s="667">
        <v>561.4</v>
      </c>
      <c r="V86" s="666"/>
      <c r="W86" s="666"/>
    </row>
    <row r="87" spans="1:23" x14ac:dyDescent="0.35">
      <c r="A87" s="838">
        <v>2022</v>
      </c>
      <c r="B87" s="646">
        <v>44866</v>
      </c>
      <c r="C87" s="641">
        <v>72.3</v>
      </c>
      <c r="D87" s="636">
        <v>236.7</v>
      </c>
      <c r="E87" s="636">
        <v>772.4</v>
      </c>
      <c r="F87" s="636">
        <v>0</v>
      </c>
      <c r="G87" s="636">
        <v>203</v>
      </c>
      <c r="H87" s="633">
        <v>1284.4000000000001</v>
      </c>
      <c r="I87" s="636">
        <v>1020.2</v>
      </c>
      <c r="J87" s="636">
        <v>173.4</v>
      </c>
      <c r="K87" s="636">
        <v>739</v>
      </c>
      <c r="L87" s="636">
        <v>1.7</v>
      </c>
      <c r="M87" s="636">
        <v>105.6</v>
      </c>
      <c r="N87" s="636">
        <v>1.3</v>
      </c>
      <c r="O87" s="636">
        <v>-0.8</v>
      </c>
      <c r="P87" s="636">
        <v>179.7</v>
      </c>
      <c r="Q87" s="636">
        <v>0</v>
      </c>
      <c r="R87" s="636">
        <v>11.6</v>
      </c>
      <c r="S87" s="631">
        <v>73</v>
      </c>
      <c r="T87" s="251"/>
      <c r="U87" s="667">
        <v>915.4</v>
      </c>
      <c r="V87" s="666"/>
      <c r="W87" s="666"/>
    </row>
    <row r="88" spans="1:23" ht="15" thickBot="1" x14ac:dyDescent="0.4">
      <c r="A88" s="839">
        <v>2022</v>
      </c>
      <c r="B88" s="647">
        <v>44896</v>
      </c>
      <c r="C88" s="634">
        <v>73</v>
      </c>
      <c r="D88" s="638">
        <v>255.1</v>
      </c>
      <c r="E88" s="638">
        <v>671.8</v>
      </c>
      <c r="F88" s="638">
        <v>0</v>
      </c>
      <c r="G88" s="638">
        <v>517.6</v>
      </c>
      <c r="H88" s="635">
        <v>1517.5</v>
      </c>
      <c r="I88" s="638">
        <v>1272.0000000000002</v>
      </c>
      <c r="J88" s="638">
        <v>163.9</v>
      </c>
      <c r="K88" s="638">
        <v>993.80000000000007</v>
      </c>
      <c r="L88" s="638">
        <v>2.4</v>
      </c>
      <c r="M88" s="638">
        <v>111.7</v>
      </c>
      <c r="N88" s="638">
        <v>1.3</v>
      </c>
      <c r="O88" s="638">
        <v>-1.1000000000000001</v>
      </c>
      <c r="P88" s="638">
        <v>171.9</v>
      </c>
      <c r="Q88" s="638">
        <v>0</v>
      </c>
      <c r="R88" s="638">
        <v>0</v>
      </c>
      <c r="S88" s="637">
        <v>73.400000000000006</v>
      </c>
      <c r="T88" s="251"/>
      <c r="U88" s="668">
        <v>1161.4000000000001</v>
      </c>
      <c r="V88" s="666"/>
      <c r="W88" s="666"/>
    </row>
    <row r="89" spans="1:23" x14ac:dyDescent="0.35">
      <c r="A89" s="837">
        <v>2024</v>
      </c>
      <c r="B89" s="645">
        <v>44562</v>
      </c>
      <c r="C89" s="630">
        <v>73.400000000000006</v>
      </c>
      <c r="D89" s="639">
        <v>254.6</v>
      </c>
      <c r="E89" s="639">
        <v>645.6</v>
      </c>
      <c r="F89" s="639">
        <v>0</v>
      </c>
      <c r="G89" s="639">
        <v>720.3</v>
      </c>
      <c r="H89" s="632">
        <v>1693.9</v>
      </c>
      <c r="I89" s="639">
        <v>1394.9999999999998</v>
      </c>
      <c r="J89" s="639">
        <v>185.9</v>
      </c>
      <c r="K89" s="639">
        <v>1090.5999999999999</v>
      </c>
      <c r="L89" s="639">
        <v>2.2999999999999998</v>
      </c>
      <c r="M89" s="639">
        <v>114.1</v>
      </c>
      <c r="N89" s="639">
        <v>1.6</v>
      </c>
      <c r="O89" s="639">
        <v>0.5</v>
      </c>
      <c r="P89" s="639">
        <v>228.7</v>
      </c>
      <c r="Q89" s="639">
        <v>0</v>
      </c>
      <c r="R89" s="639">
        <v>0</v>
      </c>
      <c r="S89" s="640">
        <v>71.099999999999994</v>
      </c>
      <c r="T89" s="251"/>
      <c r="U89" s="665">
        <v>1280.3999999999999</v>
      </c>
      <c r="V89" s="666"/>
      <c r="W89" s="666"/>
    </row>
    <row r="90" spans="1:23" x14ac:dyDescent="0.35">
      <c r="A90" s="838">
        <v>2022</v>
      </c>
      <c r="B90" s="646">
        <v>44593</v>
      </c>
      <c r="C90" s="641">
        <v>71.099999999999994</v>
      </c>
      <c r="D90" s="636">
        <v>231.4</v>
      </c>
      <c r="E90" s="636">
        <v>657.3</v>
      </c>
      <c r="F90" s="636">
        <v>0</v>
      </c>
      <c r="G90" s="636">
        <v>276.2</v>
      </c>
      <c r="H90" s="633">
        <v>1236</v>
      </c>
      <c r="I90" s="636">
        <v>976</v>
      </c>
      <c r="J90" s="636">
        <v>176.5</v>
      </c>
      <c r="K90" s="636">
        <v>691.2</v>
      </c>
      <c r="L90" s="636">
        <v>2.5</v>
      </c>
      <c r="M90" s="636">
        <v>103.8</v>
      </c>
      <c r="N90" s="636">
        <v>1.3</v>
      </c>
      <c r="O90" s="636">
        <v>0.7</v>
      </c>
      <c r="P90" s="636">
        <v>189.3</v>
      </c>
      <c r="Q90" s="636">
        <v>0</v>
      </c>
      <c r="R90" s="636">
        <v>0</v>
      </c>
      <c r="S90" s="631">
        <v>70.7</v>
      </c>
      <c r="T90" s="251"/>
      <c r="U90" s="667">
        <v>871.5</v>
      </c>
      <c r="V90" s="666"/>
      <c r="W90" s="666"/>
    </row>
    <row r="91" spans="1:23" x14ac:dyDescent="0.35">
      <c r="A91" s="838">
        <v>2022</v>
      </c>
      <c r="B91" s="646">
        <v>44621</v>
      </c>
      <c r="C91" s="641">
        <v>70.7</v>
      </c>
      <c r="D91" s="636">
        <v>241.8</v>
      </c>
      <c r="E91" s="636">
        <v>776.6</v>
      </c>
      <c r="F91" s="636">
        <v>0</v>
      </c>
      <c r="G91" s="636">
        <v>278.8</v>
      </c>
      <c r="H91" s="633">
        <v>1367.8999999999999</v>
      </c>
      <c r="I91" s="636">
        <v>932.50000000000011</v>
      </c>
      <c r="J91" s="636">
        <v>186.1</v>
      </c>
      <c r="K91" s="636">
        <v>629.1</v>
      </c>
      <c r="L91" s="636">
        <v>2.2000000000000002</v>
      </c>
      <c r="M91" s="636">
        <v>112.6</v>
      </c>
      <c r="N91" s="636">
        <v>1.6</v>
      </c>
      <c r="O91" s="636">
        <v>0.9</v>
      </c>
      <c r="P91" s="636">
        <v>359.6</v>
      </c>
      <c r="Q91" s="636">
        <v>0</v>
      </c>
      <c r="R91" s="636">
        <v>1.3</v>
      </c>
      <c r="S91" s="631">
        <v>74.400000000000006</v>
      </c>
      <c r="T91" s="251"/>
      <c r="U91" s="667">
        <v>819.00000000000011</v>
      </c>
      <c r="V91" s="666"/>
      <c r="W91" s="666"/>
    </row>
    <row r="92" spans="1:23" x14ac:dyDescent="0.35">
      <c r="A92" s="838">
        <v>2022</v>
      </c>
      <c r="B92" s="646">
        <v>44652</v>
      </c>
      <c r="C92" s="641">
        <v>74.400000000000006</v>
      </c>
      <c r="D92" s="636">
        <v>233.01</v>
      </c>
      <c r="E92" s="636">
        <v>824</v>
      </c>
      <c r="F92" s="636">
        <v>0</v>
      </c>
      <c r="G92" s="636">
        <v>22.5</v>
      </c>
      <c r="H92" s="633">
        <v>1153.9099999999999</v>
      </c>
      <c r="I92" s="636">
        <v>661.10000000000014</v>
      </c>
      <c r="J92" s="636">
        <v>175.8</v>
      </c>
      <c r="K92" s="636">
        <v>381.3</v>
      </c>
      <c r="L92" s="636">
        <v>2.1</v>
      </c>
      <c r="M92" s="636">
        <v>99.5</v>
      </c>
      <c r="N92" s="636">
        <v>2.2000000000000002</v>
      </c>
      <c r="O92" s="636">
        <v>0.2</v>
      </c>
      <c r="P92" s="636">
        <v>267.7</v>
      </c>
      <c r="Q92" s="636">
        <v>0</v>
      </c>
      <c r="R92" s="636">
        <v>154.1</v>
      </c>
      <c r="S92" s="631">
        <v>70.900000000000006</v>
      </c>
      <c r="T92" s="251"/>
      <c r="U92" s="667">
        <v>561.40000000000009</v>
      </c>
      <c r="V92" s="666"/>
      <c r="W92" s="666"/>
    </row>
    <row r="93" spans="1:23" x14ac:dyDescent="0.35">
      <c r="A93" s="838">
        <v>2022</v>
      </c>
      <c r="B93" s="646">
        <v>44682</v>
      </c>
      <c r="C93" s="641">
        <v>70.900000000000006</v>
      </c>
      <c r="D93" s="636">
        <v>234.3</v>
      </c>
      <c r="E93" s="636">
        <v>906.8</v>
      </c>
      <c r="F93" s="636">
        <v>0</v>
      </c>
      <c r="G93" s="636">
        <v>4.9000000000000004</v>
      </c>
      <c r="H93" s="633">
        <v>1216.9000000000001</v>
      </c>
      <c r="I93" s="636">
        <v>510.90000000000003</v>
      </c>
      <c r="J93" s="636">
        <v>177.9</v>
      </c>
      <c r="K93" s="636">
        <v>231.1</v>
      </c>
      <c r="L93" s="636">
        <v>1.8</v>
      </c>
      <c r="M93" s="636">
        <v>97</v>
      </c>
      <c r="N93" s="636">
        <v>2</v>
      </c>
      <c r="O93" s="636">
        <v>1.1000000000000001</v>
      </c>
      <c r="P93" s="636">
        <v>364.9</v>
      </c>
      <c r="Q93" s="636">
        <v>0</v>
      </c>
      <c r="R93" s="636">
        <v>271.3</v>
      </c>
      <c r="S93" s="631">
        <v>70.099999999999994</v>
      </c>
      <c r="T93" s="251"/>
      <c r="U93" s="667">
        <v>412.8</v>
      </c>
      <c r="V93" s="666"/>
      <c r="W93" s="666"/>
    </row>
    <row r="94" spans="1:23" x14ac:dyDescent="0.35">
      <c r="A94" s="838">
        <v>2022</v>
      </c>
      <c r="B94" s="646">
        <v>44713</v>
      </c>
      <c r="C94" s="641">
        <v>70.09</v>
      </c>
      <c r="D94" s="636">
        <v>223.3</v>
      </c>
      <c r="E94" s="636">
        <v>769</v>
      </c>
      <c r="F94" s="636">
        <v>0</v>
      </c>
      <c r="G94" s="636">
        <v>70.400000000000006</v>
      </c>
      <c r="H94" s="633">
        <v>1132.79</v>
      </c>
      <c r="I94" s="636">
        <v>448.59999999999997</v>
      </c>
      <c r="J94" s="636">
        <v>173.4</v>
      </c>
      <c r="K94" s="636">
        <v>176.5</v>
      </c>
      <c r="L94" s="636">
        <v>1.5</v>
      </c>
      <c r="M94" s="636">
        <v>94.5</v>
      </c>
      <c r="N94" s="636">
        <v>2</v>
      </c>
      <c r="O94" s="636">
        <v>0.7</v>
      </c>
      <c r="P94" s="636">
        <v>403.5</v>
      </c>
      <c r="Q94" s="636">
        <v>0</v>
      </c>
      <c r="R94" s="636">
        <v>211.2</v>
      </c>
      <c r="S94" s="631">
        <v>69.599999999999994</v>
      </c>
      <c r="T94" s="251"/>
      <c r="U94" s="667">
        <v>353.4</v>
      </c>
      <c r="V94" s="666"/>
      <c r="W94" s="666"/>
    </row>
    <row r="95" spans="1:23" x14ac:dyDescent="0.35">
      <c r="A95" s="838">
        <v>2022</v>
      </c>
      <c r="B95" s="646">
        <v>44743</v>
      </c>
      <c r="C95" s="641">
        <v>69.599999999999994</v>
      </c>
      <c r="D95" s="636">
        <v>237.6</v>
      </c>
      <c r="E95" s="636">
        <v>968.2</v>
      </c>
      <c r="F95" s="636">
        <v>0</v>
      </c>
      <c r="G95" s="636">
        <v>1</v>
      </c>
      <c r="H95" s="633">
        <v>1276.4000000000001</v>
      </c>
      <c r="I95" s="636">
        <v>453.69999999999993</v>
      </c>
      <c r="J95" s="636">
        <v>167.7</v>
      </c>
      <c r="K95" s="636">
        <v>181.5</v>
      </c>
      <c r="L95" s="636">
        <v>0.7</v>
      </c>
      <c r="M95" s="636">
        <v>101.9</v>
      </c>
      <c r="N95" s="636">
        <v>1.9</v>
      </c>
      <c r="O95" s="636">
        <v>0</v>
      </c>
      <c r="P95" s="636">
        <v>430.7</v>
      </c>
      <c r="Q95" s="636">
        <v>0</v>
      </c>
      <c r="R95" s="636">
        <v>323.3</v>
      </c>
      <c r="S95" s="631">
        <v>68.599999999999994</v>
      </c>
      <c r="T95" s="251"/>
      <c r="U95" s="667">
        <v>351.79999999999995</v>
      </c>
      <c r="V95" s="666"/>
      <c r="W95" s="666"/>
    </row>
    <row r="96" spans="1:23" x14ac:dyDescent="0.35">
      <c r="A96" s="838">
        <v>2022</v>
      </c>
      <c r="B96" s="646">
        <v>44774</v>
      </c>
      <c r="C96" s="641">
        <v>68.599999999999994</v>
      </c>
      <c r="D96" s="636">
        <v>225.3</v>
      </c>
      <c r="E96" s="636">
        <v>965.9</v>
      </c>
      <c r="F96" s="636">
        <v>0</v>
      </c>
      <c r="G96" s="636">
        <v>6</v>
      </c>
      <c r="H96" s="633">
        <v>1265.8</v>
      </c>
      <c r="I96" s="636">
        <v>437.3</v>
      </c>
      <c r="J96" s="636">
        <v>148.30000000000001</v>
      </c>
      <c r="K96" s="636">
        <v>187.8</v>
      </c>
      <c r="L96" s="636">
        <v>0.9</v>
      </c>
      <c r="M96" s="636">
        <v>98.8</v>
      </c>
      <c r="N96" s="636">
        <v>1.7</v>
      </c>
      <c r="O96" s="636">
        <v>-0.2</v>
      </c>
      <c r="P96" s="636">
        <v>341.1</v>
      </c>
      <c r="Q96" s="636">
        <v>0</v>
      </c>
      <c r="R96" s="636">
        <v>419.2</v>
      </c>
      <c r="S96" s="631">
        <v>68.3</v>
      </c>
      <c r="T96" s="251"/>
      <c r="U96" s="667">
        <v>338.7</v>
      </c>
      <c r="V96" s="666"/>
      <c r="W96" s="666"/>
    </row>
    <row r="97" spans="1:23" x14ac:dyDescent="0.35">
      <c r="A97" s="838">
        <v>2022</v>
      </c>
      <c r="B97" s="646">
        <v>44805</v>
      </c>
      <c r="C97" s="641">
        <v>68.3</v>
      </c>
      <c r="D97" s="636">
        <v>229.6</v>
      </c>
      <c r="E97" s="636">
        <v>958.3</v>
      </c>
      <c r="F97" s="636">
        <v>0</v>
      </c>
      <c r="G97" s="636">
        <v>0.8</v>
      </c>
      <c r="H97" s="633">
        <v>1256.9999999999998</v>
      </c>
      <c r="I97" s="636">
        <v>518.5</v>
      </c>
      <c r="J97" s="636">
        <v>196.4</v>
      </c>
      <c r="K97" s="636">
        <v>219.9</v>
      </c>
      <c r="L97" s="636">
        <v>1.7</v>
      </c>
      <c r="M97" s="636">
        <v>98</v>
      </c>
      <c r="N97" s="636">
        <v>2</v>
      </c>
      <c r="O97" s="636">
        <v>0.5</v>
      </c>
      <c r="P97" s="636">
        <v>427.9</v>
      </c>
      <c r="Q97" s="636">
        <v>0</v>
      </c>
      <c r="R97" s="636">
        <v>242.5</v>
      </c>
      <c r="S97" s="631">
        <v>68.099999999999994</v>
      </c>
      <c r="T97" s="251"/>
      <c r="U97" s="667">
        <v>420</v>
      </c>
      <c r="V97" s="666"/>
      <c r="W97" s="666"/>
    </row>
    <row r="98" spans="1:23" x14ac:dyDescent="0.35">
      <c r="A98" s="838">
        <v>2022</v>
      </c>
      <c r="B98" s="646">
        <v>44835</v>
      </c>
      <c r="C98" s="641">
        <v>68.08</v>
      </c>
      <c r="D98" s="636">
        <v>227.1</v>
      </c>
      <c r="E98" s="636">
        <v>926.5</v>
      </c>
      <c r="F98" s="636">
        <v>0</v>
      </c>
      <c r="G98" s="636">
        <v>163.19999999999999</v>
      </c>
      <c r="H98" s="633">
        <v>1384.88</v>
      </c>
      <c r="I98" s="636">
        <v>762.49999999999989</v>
      </c>
      <c r="J98" s="636">
        <v>211.9</v>
      </c>
      <c r="K98" s="636">
        <v>450</v>
      </c>
      <c r="L98" s="636">
        <v>2.2999999999999998</v>
      </c>
      <c r="M98" s="636">
        <v>96</v>
      </c>
      <c r="N98" s="636">
        <v>2</v>
      </c>
      <c r="O98" s="636">
        <v>0.3</v>
      </c>
      <c r="P98" s="636">
        <v>551.6</v>
      </c>
      <c r="Q98" s="636">
        <v>0</v>
      </c>
      <c r="R98" s="636">
        <v>0</v>
      </c>
      <c r="S98" s="631">
        <v>70.7</v>
      </c>
      <c r="T98" s="251"/>
      <c r="U98" s="667">
        <v>666.19999999999993</v>
      </c>
      <c r="V98" s="666"/>
      <c r="W98" s="666"/>
    </row>
    <row r="99" spans="1:23" x14ac:dyDescent="0.35">
      <c r="A99" s="838">
        <v>2022</v>
      </c>
      <c r="B99" s="646">
        <v>44866</v>
      </c>
      <c r="C99" s="641">
        <v>70.7</v>
      </c>
      <c r="D99" s="636">
        <v>225</v>
      </c>
      <c r="E99" s="636">
        <v>848.3</v>
      </c>
      <c r="F99" s="636">
        <v>0</v>
      </c>
      <c r="G99" s="636">
        <v>640.79999999999995</v>
      </c>
      <c r="H99" s="633">
        <v>1784.8</v>
      </c>
      <c r="I99" s="636">
        <v>1185.8000000000002</v>
      </c>
      <c r="J99" s="636">
        <v>200.1</v>
      </c>
      <c r="K99" s="636">
        <v>880.1</v>
      </c>
      <c r="L99" s="636">
        <v>2.4</v>
      </c>
      <c r="M99" s="636">
        <v>100.2</v>
      </c>
      <c r="N99" s="636">
        <v>2.4</v>
      </c>
      <c r="O99" s="636">
        <v>0.6</v>
      </c>
      <c r="P99" s="636">
        <v>527</v>
      </c>
      <c r="Q99" s="636">
        <v>0</v>
      </c>
      <c r="R99" s="636">
        <v>0</v>
      </c>
      <c r="S99" s="631">
        <v>71.8</v>
      </c>
      <c r="T99" s="251"/>
      <c r="U99" s="667">
        <v>1085.0000000000002</v>
      </c>
      <c r="V99" s="666"/>
      <c r="W99" s="666"/>
    </row>
    <row r="100" spans="1:23" ht="15" thickBot="1" x14ac:dyDescent="0.4">
      <c r="A100" s="839">
        <v>2022</v>
      </c>
      <c r="B100" s="647">
        <v>44896</v>
      </c>
      <c r="C100" s="634">
        <v>71.8</v>
      </c>
      <c r="D100" s="638">
        <v>232.4</v>
      </c>
      <c r="E100" s="638">
        <v>800.2</v>
      </c>
      <c r="F100" s="638">
        <v>0</v>
      </c>
      <c r="G100" s="638">
        <v>774.3</v>
      </c>
      <c r="H100" s="635">
        <v>1878.7</v>
      </c>
      <c r="I100" s="638">
        <v>1343.6999999999998</v>
      </c>
      <c r="J100" s="638">
        <v>230.2</v>
      </c>
      <c r="K100" s="638">
        <v>1002.6</v>
      </c>
      <c r="L100" s="638">
        <v>2.5</v>
      </c>
      <c r="M100" s="638">
        <v>106.6</v>
      </c>
      <c r="N100" s="638">
        <v>2</v>
      </c>
      <c r="O100" s="638">
        <v>-0.2</v>
      </c>
      <c r="P100" s="638">
        <v>463.5</v>
      </c>
      <c r="Q100" s="638">
        <v>0</v>
      </c>
      <c r="R100" s="638">
        <v>0</v>
      </c>
      <c r="S100" s="637">
        <v>71.5</v>
      </c>
      <c r="T100" s="251"/>
      <c r="U100" s="668">
        <v>1237.3</v>
      </c>
      <c r="V100" s="666"/>
      <c r="W100" s="666"/>
    </row>
    <row r="101" spans="1:23" ht="15" thickBot="1" x14ac:dyDescent="0.4">
      <c r="A101" s="669"/>
      <c r="B101" s="648"/>
      <c r="C101" s="252"/>
      <c r="D101" s="252"/>
      <c r="E101" s="252"/>
      <c r="F101" s="252"/>
      <c r="G101" s="252"/>
      <c r="H101" s="253"/>
      <c r="I101" s="252"/>
      <c r="J101" s="252"/>
      <c r="K101" s="252"/>
      <c r="L101" s="252"/>
      <c r="M101" s="252"/>
      <c r="N101" s="252"/>
      <c r="O101" s="252"/>
      <c r="P101" s="252"/>
      <c r="Q101" s="252"/>
      <c r="R101" s="252"/>
      <c r="S101" s="252"/>
      <c r="U101" s="670"/>
    </row>
    <row r="102" spans="1:23" ht="145" x14ac:dyDescent="0.35">
      <c r="A102" s="840" t="s">
        <v>619</v>
      </c>
      <c r="B102" s="841"/>
      <c r="C102" s="650" t="s">
        <v>1155</v>
      </c>
      <c r="D102" s="650" t="s">
        <v>1156</v>
      </c>
      <c r="E102" s="650" t="s">
        <v>1157</v>
      </c>
      <c r="F102" s="650" t="s">
        <v>1158</v>
      </c>
      <c r="G102" s="650" t="s">
        <v>1159</v>
      </c>
      <c r="H102" s="650" t="s">
        <v>621</v>
      </c>
      <c r="I102" s="650" t="s">
        <v>1160</v>
      </c>
      <c r="J102" s="651" t="s">
        <v>1161</v>
      </c>
      <c r="K102" s="651" t="s">
        <v>1162</v>
      </c>
      <c r="L102" s="651" t="s">
        <v>1163</v>
      </c>
      <c r="M102" s="652" t="s">
        <v>1164</v>
      </c>
      <c r="N102" s="652" t="s">
        <v>1165</v>
      </c>
      <c r="O102" s="652" t="s">
        <v>945</v>
      </c>
      <c r="P102" s="650" t="s">
        <v>1166</v>
      </c>
      <c r="Q102" s="650" t="s">
        <v>1167</v>
      </c>
      <c r="R102" s="650" t="s">
        <v>1168</v>
      </c>
      <c r="S102" s="650" t="s">
        <v>1169</v>
      </c>
      <c r="T102" s="663"/>
      <c r="U102" s="671" t="s">
        <v>622</v>
      </c>
    </row>
    <row r="103" spans="1:23" x14ac:dyDescent="0.35">
      <c r="A103" s="832">
        <v>2004</v>
      </c>
      <c r="B103" s="833"/>
      <c r="C103" s="653">
        <v>48.7</v>
      </c>
      <c r="D103" s="653">
        <v>3024.3</v>
      </c>
      <c r="E103" s="654">
        <v>11669.4</v>
      </c>
      <c r="F103" s="653">
        <v>2525.9</v>
      </c>
      <c r="G103" s="653">
        <v>2924.7</v>
      </c>
      <c r="H103" s="633">
        <v>20193</v>
      </c>
      <c r="I103" s="653">
        <v>14498.32801150771</v>
      </c>
      <c r="J103" s="653">
        <v>3334.5083249999998</v>
      </c>
      <c r="K103" s="653">
        <v>10547.610187468666</v>
      </c>
      <c r="L103" s="653">
        <v>0</v>
      </c>
      <c r="M103" s="653">
        <v>440.136055</v>
      </c>
      <c r="N103" s="653">
        <v>110.57344403904253</v>
      </c>
      <c r="O103" s="653">
        <v>65.5</v>
      </c>
      <c r="P103" s="653">
        <v>0</v>
      </c>
      <c r="Q103" s="653">
        <v>2526.7848276702657</v>
      </c>
      <c r="R103" s="653">
        <v>3109.7679720000001</v>
      </c>
      <c r="S103" s="655">
        <v>49.3</v>
      </c>
      <c r="T103" s="656"/>
      <c r="U103" s="657">
        <v>14058.19195650771</v>
      </c>
    </row>
    <row r="104" spans="1:23" x14ac:dyDescent="0.35">
      <c r="A104" s="832">
        <v>2005</v>
      </c>
      <c r="B104" s="833"/>
      <c r="C104" s="653">
        <v>49.3</v>
      </c>
      <c r="D104" s="653">
        <v>2824.5</v>
      </c>
      <c r="E104" s="654">
        <v>11954.6</v>
      </c>
      <c r="F104" s="653">
        <v>2553</v>
      </c>
      <c r="G104" s="653">
        <v>3040.7</v>
      </c>
      <c r="H104" s="633">
        <v>20421.2</v>
      </c>
      <c r="I104" s="653">
        <v>14729.733032</v>
      </c>
      <c r="J104" s="653">
        <v>3400.1596159999999</v>
      </c>
      <c r="K104" s="653">
        <v>10868.828122000001</v>
      </c>
      <c r="L104" s="653">
        <v>0</v>
      </c>
      <c r="M104" s="653">
        <v>294.08155799999997</v>
      </c>
      <c r="N104" s="653">
        <v>117.463736</v>
      </c>
      <c r="O104" s="653">
        <v>49.2</v>
      </c>
      <c r="P104" s="653">
        <v>0</v>
      </c>
      <c r="Q104" s="653">
        <v>2570.0564187022228</v>
      </c>
      <c r="R104" s="653">
        <v>3073.695346</v>
      </c>
      <c r="S104" s="655">
        <v>50.8</v>
      </c>
      <c r="T104" s="656"/>
      <c r="U104" s="657">
        <v>14435.651474</v>
      </c>
    </row>
    <row r="105" spans="1:23" x14ac:dyDescent="0.35">
      <c r="A105" s="832">
        <v>2006</v>
      </c>
      <c r="B105" s="833"/>
      <c r="C105" s="653">
        <v>50.8</v>
      </c>
      <c r="D105" s="653">
        <v>2825.2</v>
      </c>
      <c r="E105" s="653">
        <v>11423.8</v>
      </c>
      <c r="F105" s="653">
        <v>2386.2000000000003</v>
      </c>
      <c r="G105" s="653">
        <v>2655.7000000000003</v>
      </c>
      <c r="H105" s="633">
        <v>19341.7</v>
      </c>
      <c r="I105" s="653">
        <v>13924.7</v>
      </c>
      <c r="J105" s="653">
        <v>3363.7000000000003</v>
      </c>
      <c r="K105" s="653">
        <v>10309.1</v>
      </c>
      <c r="L105" s="653">
        <v>0</v>
      </c>
      <c r="M105" s="653">
        <v>91.7</v>
      </c>
      <c r="N105" s="653">
        <v>113.19999999999999</v>
      </c>
      <c r="O105" s="653">
        <v>29.099999999999998</v>
      </c>
      <c r="P105" s="653">
        <v>5.4</v>
      </c>
      <c r="Q105" s="653">
        <v>2386.2000000000003</v>
      </c>
      <c r="R105" s="653">
        <v>2977.7000000000003</v>
      </c>
      <c r="S105" s="655">
        <v>47.9</v>
      </c>
      <c r="T105" s="672"/>
      <c r="U105" s="673">
        <v>13815.100000000002</v>
      </c>
      <c r="V105" s="666"/>
      <c r="W105" s="666"/>
    </row>
    <row r="106" spans="1:23" x14ac:dyDescent="0.35">
      <c r="A106" s="832">
        <v>2007</v>
      </c>
      <c r="B106" s="833"/>
      <c r="C106" s="653">
        <v>47.9</v>
      </c>
      <c r="D106" s="653">
        <v>2571.1999999999998</v>
      </c>
      <c r="E106" s="653">
        <v>10496.4</v>
      </c>
      <c r="F106" s="653">
        <v>2403.7000000000003</v>
      </c>
      <c r="G106" s="653">
        <v>2244.6000000000004</v>
      </c>
      <c r="H106" s="633">
        <v>17763.800000000003</v>
      </c>
      <c r="I106" s="653">
        <v>13482.600000000002</v>
      </c>
      <c r="J106" s="653">
        <v>3829.3</v>
      </c>
      <c r="K106" s="653">
        <v>9226.6</v>
      </c>
      <c r="L106" s="653">
        <v>0</v>
      </c>
      <c r="M106" s="653">
        <v>288.89999999999998</v>
      </c>
      <c r="N106" s="653">
        <v>94</v>
      </c>
      <c r="O106" s="653">
        <v>25.700000000000003</v>
      </c>
      <c r="P106" s="653">
        <v>20.9</v>
      </c>
      <c r="Q106" s="653">
        <v>2403.7000000000003</v>
      </c>
      <c r="R106" s="653">
        <v>1808.0000000000002</v>
      </c>
      <c r="S106" s="655">
        <v>48.7</v>
      </c>
      <c r="T106" s="672"/>
      <c r="U106" s="673">
        <v>13175.600000000002</v>
      </c>
      <c r="V106" s="666"/>
      <c r="W106" s="666"/>
    </row>
    <row r="107" spans="1:23" x14ac:dyDescent="0.35">
      <c r="A107" s="832">
        <v>2008</v>
      </c>
      <c r="B107" s="833"/>
      <c r="C107" s="653">
        <v>48.7</v>
      </c>
      <c r="D107" s="653">
        <v>2608.1000000000004</v>
      </c>
      <c r="E107" s="653">
        <v>11403.099999999999</v>
      </c>
      <c r="F107" s="653">
        <v>2427.3000000000002</v>
      </c>
      <c r="G107" s="653">
        <v>1752.7000000000003</v>
      </c>
      <c r="H107" s="633">
        <v>18239.899999999998</v>
      </c>
      <c r="I107" s="653">
        <v>13428.6</v>
      </c>
      <c r="J107" s="653">
        <v>3535.3999999999996</v>
      </c>
      <c r="K107" s="653">
        <v>9228.2999999999975</v>
      </c>
      <c r="L107" s="653">
        <v>0</v>
      </c>
      <c r="M107" s="653">
        <v>517.09999999999991</v>
      </c>
      <c r="N107" s="653">
        <v>111</v>
      </c>
      <c r="O107" s="653">
        <v>16.5</v>
      </c>
      <c r="P107" s="653">
        <v>23.2</v>
      </c>
      <c r="Q107" s="653">
        <v>2427.3000000000002</v>
      </c>
      <c r="R107" s="653">
        <v>2307.8000000000002</v>
      </c>
      <c r="S107" s="655">
        <v>52.9</v>
      </c>
      <c r="T107" s="672"/>
      <c r="U107" s="673">
        <v>12891.199999999997</v>
      </c>
      <c r="V107" s="666"/>
      <c r="W107" s="666"/>
    </row>
    <row r="108" spans="1:23" x14ac:dyDescent="0.35">
      <c r="A108" s="832">
        <v>2009</v>
      </c>
      <c r="B108" s="833"/>
      <c r="C108" s="653">
        <v>52.9</v>
      </c>
      <c r="D108" s="653">
        <v>3090.6000000000004</v>
      </c>
      <c r="E108" s="653">
        <v>9635.3000000000011</v>
      </c>
      <c r="F108" s="653">
        <v>1682.8</v>
      </c>
      <c r="G108" s="653">
        <v>2888.6</v>
      </c>
      <c r="H108" s="633">
        <v>17350.2</v>
      </c>
      <c r="I108" s="653">
        <v>11646.1</v>
      </c>
      <c r="J108" s="653">
        <v>2613.8000000000002</v>
      </c>
      <c r="K108" s="653">
        <v>8405.1</v>
      </c>
      <c r="L108" s="653">
        <v>0</v>
      </c>
      <c r="M108" s="653">
        <v>525.29999999999995</v>
      </c>
      <c r="N108" s="653">
        <v>75.899999999999991</v>
      </c>
      <c r="O108" s="653">
        <v>5.9999999999999973</v>
      </c>
      <c r="P108" s="653">
        <v>85.7</v>
      </c>
      <c r="Q108" s="653">
        <v>1682.8</v>
      </c>
      <c r="R108" s="653">
        <v>3873.6</v>
      </c>
      <c r="S108" s="655">
        <v>61.7</v>
      </c>
      <c r="T108" s="672"/>
      <c r="U108" s="673">
        <v>11100.800000000001</v>
      </c>
      <c r="V108" s="666"/>
      <c r="W108" s="666"/>
    </row>
    <row r="109" spans="1:23" x14ac:dyDescent="0.35">
      <c r="A109" s="832">
        <v>2010</v>
      </c>
      <c r="B109" s="833"/>
      <c r="C109" s="653">
        <v>61.7</v>
      </c>
      <c r="D109" s="653">
        <v>2938.1</v>
      </c>
      <c r="E109" s="653">
        <v>9635.2999999999993</v>
      </c>
      <c r="F109" s="653">
        <v>1974.6000000000001</v>
      </c>
      <c r="G109" s="653">
        <v>2161.3000000000002</v>
      </c>
      <c r="H109" s="633">
        <v>16771</v>
      </c>
      <c r="I109" s="653">
        <v>12481.8</v>
      </c>
      <c r="J109" s="653">
        <v>2910.4</v>
      </c>
      <c r="K109" s="653">
        <v>8908.9000000000015</v>
      </c>
      <c r="L109" s="653">
        <v>0</v>
      </c>
      <c r="M109" s="653">
        <v>596</v>
      </c>
      <c r="N109" s="653">
        <v>67.3</v>
      </c>
      <c r="O109" s="653">
        <v>4.4000000000000012</v>
      </c>
      <c r="P109" s="653">
        <v>227.3</v>
      </c>
      <c r="Q109" s="653">
        <v>1974.2000000000003</v>
      </c>
      <c r="R109" s="653">
        <v>2001.7</v>
      </c>
      <c r="S109" s="655">
        <v>69.5</v>
      </c>
      <c r="T109" s="672"/>
      <c r="U109" s="673">
        <v>11891</v>
      </c>
      <c r="V109" s="666"/>
      <c r="W109" s="666"/>
    </row>
    <row r="110" spans="1:23" x14ac:dyDescent="0.35">
      <c r="A110" s="832">
        <v>2011</v>
      </c>
      <c r="B110" s="833"/>
      <c r="C110" s="653">
        <v>69.5</v>
      </c>
      <c r="D110" s="653">
        <v>3099.6000000000004</v>
      </c>
      <c r="E110" s="653">
        <v>8019.8</v>
      </c>
      <c r="F110" s="653">
        <v>2194</v>
      </c>
      <c r="G110" s="653">
        <v>3264.2000000000003</v>
      </c>
      <c r="H110" s="633">
        <v>16647.100000000002</v>
      </c>
      <c r="I110" s="653">
        <v>11884</v>
      </c>
      <c r="J110" s="653">
        <v>3067.2999999999997</v>
      </c>
      <c r="K110" s="653">
        <v>7944.7999999999984</v>
      </c>
      <c r="L110" s="653">
        <v>0</v>
      </c>
      <c r="M110" s="653">
        <v>813.4</v>
      </c>
      <c r="N110" s="653">
        <v>58.9</v>
      </c>
      <c r="O110" s="653">
        <v>6.6999999999999975</v>
      </c>
      <c r="P110" s="653">
        <v>566.69999999999993</v>
      </c>
      <c r="Q110" s="653">
        <v>2194.6</v>
      </c>
      <c r="R110" s="653">
        <v>1926.9</v>
      </c>
      <c r="S110" s="655">
        <v>68.8</v>
      </c>
      <c r="T110" s="672"/>
      <c r="U110" s="673">
        <v>11077.699999999999</v>
      </c>
      <c r="V110" s="666"/>
      <c r="W110" s="666"/>
    </row>
    <row r="111" spans="1:23" x14ac:dyDescent="0.35">
      <c r="A111" s="832">
        <v>2012</v>
      </c>
      <c r="B111" s="833"/>
      <c r="C111" s="653">
        <v>68.8</v>
      </c>
      <c r="D111" s="653">
        <v>2798.7</v>
      </c>
      <c r="E111" s="653">
        <v>8173.1</v>
      </c>
      <c r="F111" s="653">
        <v>2002.3000000000002</v>
      </c>
      <c r="G111" s="653">
        <v>2588.3999999999996</v>
      </c>
      <c r="H111" s="633">
        <v>15631.300000000001</v>
      </c>
      <c r="I111" s="653">
        <v>10769.2</v>
      </c>
      <c r="J111" s="653">
        <v>2647.8000000000006</v>
      </c>
      <c r="K111" s="653">
        <v>7327.1</v>
      </c>
      <c r="L111" s="653">
        <v>0</v>
      </c>
      <c r="M111" s="653">
        <v>726.4</v>
      </c>
      <c r="N111" s="653">
        <v>67.900000000000006</v>
      </c>
      <c r="O111" s="653">
        <v>26.6</v>
      </c>
      <c r="P111" s="653">
        <v>835.5</v>
      </c>
      <c r="Q111" s="653">
        <v>2001.9</v>
      </c>
      <c r="R111" s="653">
        <v>1929.5999999999997</v>
      </c>
      <c r="S111" s="655">
        <v>69.2</v>
      </c>
      <c r="T111" s="672"/>
      <c r="U111" s="673">
        <v>10069.400000000001</v>
      </c>
      <c r="V111" s="666"/>
      <c r="W111" s="666"/>
    </row>
    <row r="112" spans="1:23" x14ac:dyDescent="0.35">
      <c r="A112" s="832">
        <v>2013</v>
      </c>
      <c r="B112" s="833"/>
      <c r="C112" s="653">
        <v>69.2</v>
      </c>
      <c r="D112" s="653">
        <v>2691.4999999999995</v>
      </c>
      <c r="E112" s="653">
        <v>8175.6</v>
      </c>
      <c r="F112" s="653">
        <v>1943.1</v>
      </c>
      <c r="G112" s="653">
        <v>2407.5</v>
      </c>
      <c r="H112" s="633">
        <v>15286.9</v>
      </c>
      <c r="I112" s="653">
        <v>10063.799999999999</v>
      </c>
      <c r="J112" s="653">
        <v>1823.3000000000002</v>
      </c>
      <c r="K112" s="653">
        <v>7359.7</v>
      </c>
      <c r="L112" s="653">
        <v>0</v>
      </c>
      <c r="M112" s="653">
        <v>843.1</v>
      </c>
      <c r="N112" s="653">
        <v>37.500000000000007</v>
      </c>
      <c r="O112" s="653">
        <v>15.000000000000004</v>
      </c>
      <c r="P112" s="653">
        <v>1462.5</v>
      </c>
      <c r="Q112" s="653">
        <v>1942.6</v>
      </c>
      <c r="R112" s="653">
        <v>1735</v>
      </c>
      <c r="S112" s="655">
        <v>68.3</v>
      </c>
      <c r="T112" s="672"/>
      <c r="U112" s="673">
        <v>9235.5</v>
      </c>
      <c r="V112" s="666"/>
      <c r="W112" s="666"/>
    </row>
    <row r="113" spans="1:23" x14ac:dyDescent="0.35">
      <c r="A113" s="832">
        <v>2014</v>
      </c>
      <c r="B113" s="833"/>
      <c r="C113" s="653">
        <v>68.3</v>
      </c>
      <c r="D113" s="653">
        <v>2459.1</v>
      </c>
      <c r="E113" s="653">
        <v>8941.2999999999993</v>
      </c>
      <c r="F113" s="653">
        <v>1561.9</v>
      </c>
      <c r="G113" s="653">
        <v>1671.1999999999998</v>
      </c>
      <c r="H113" s="633">
        <v>14701.8</v>
      </c>
      <c r="I113" s="653">
        <v>9085.2000000000007</v>
      </c>
      <c r="J113" s="653">
        <v>1771</v>
      </c>
      <c r="K113" s="653">
        <v>6518.9999999999991</v>
      </c>
      <c r="L113" s="653">
        <v>11.1</v>
      </c>
      <c r="M113" s="653">
        <v>735.6</v>
      </c>
      <c r="N113" s="653">
        <v>46.8</v>
      </c>
      <c r="O113" s="653">
        <v>2.0000000000000009</v>
      </c>
      <c r="P113" s="653">
        <v>739.7</v>
      </c>
      <c r="Q113" s="653">
        <v>1562.2</v>
      </c>
      <c r="R113" s="653">
        <v>3241.8999999999996</v>
      </c>
      <c r="S113" s="655">
        <v>72.8</v>
      </c>
      <c r="T113" s="672"/>
      <c r="U113" s="673">
        <v>8349.9</v>
      </c>
      <c r="V113" s="666"/>
      <c r="W113" s="666"/>
    </row>
    <row r="114" spans="1:23" x14ac:dyDescent="0.35">
      <c r="A114" s="832">
        <v>2015</v>
      </c>
      <c r="B114" s="833"/>
      <c r="C114" s="653">
        <v>72.8</v>
      </c>
      <c r="D114" s="653">
        <v>2131.6</v>
      </c>
      <c r="E114" s="653">
        <v>6789.0999999999995</v>
      </c>
      <c r="F114" s="653">
        <v>1847.8000000000002</v>
      </c>
      <c r="G114" s="653">
        <v>2974.8</v>
      </c>
      <c r="H114" s="633">
        <v>13816.099999999999</v>
      </c>
      <c r="I114" s="653">
        <v>9491.6999999999989</v>
      </c>
      <c r="J114" s="653">
        <v>1806.3</v>
      </c>
      <c r="K114" s="653">
        <v>7049.5999999999995</v>
      </c>
      <c r="L114" s="653">
        <v>11.799999999999999</v>
      </c>
      <c r="M114" s="653">
        <v>584.60000000000014</v>
      </c>
      <c r="N114" s="653">
        <v>34.9</v>
      </c>
      <c r="O114" s="653">
        <v>4.5999999999999979</v>
      </c>
      <c r="P114" s="653">
        <v>547.39999999999986</v>
      </c>
      <c r="Q114" s="653">
        <v>1850.6000000000004</v>
      </c>
      <c r="R114" s="653">
        <v>1854.6999999999998</v>
      </c>
      <c r="S114" s="655">
        <v>71.8</v>
      </c>
      <c r="T114" s="672"/>
      <c r="U114" s="673">
        <v>8907.1999999999989</v>
      </c>
      <c r="V114" s="666"/>
      <c r="W114" s="666"/>
    </row>
    <row r="115" spans="1:23" x14ac:dyDescent="0.35">
      <c r="A115" s="832">
        <v>2016</v>
      </c>
      <c r="B115" s="833"/>
      <c r="C115" s="653">
        <v>71.8</v>
      </c>
      <c r="D115" s="653">
        <v>2259.9</v>
      </c>
      <c r="E115" s="653">
        <v>8617.5</v>
      </c>
      <c r="F115" s="653">
        <v>1928.2</v>
      </c>
      <c r="G115" s="653">
        <v>2903.2</v>
      </c>
      <c r="H115" s="633">
        <v>15780.600000000002</v>
      </c>
      <c r="I115" s="653">
        <v>10296.9</v>
      </c>
      <c r="J115" s="653">
        <v>2017.2</v>
      </c>
      <c r="K115" s="653">
        <v>7503.8999999999987</v>
      </c>
      <c r="L115" s="653">
        <v>16.899999999999999</v>
      </c>
      <c r="M115" s="653">
        <v>695.7</v>
      </c>
      <c r="N115" s="653">
        <v>56.7</v>
      </c>
      <c r="O115" s="653">
        <v>6.9</v>
      </c>
      <c r="P115" s="653">
        <v>1067.8</v>
      </c>
      <c r="Q115" s="653">
        <v>1928.4999999999998</v>
      </c>
      <c r="R115" s="653">
        <v>2416.5</v>
      </c>
      <c r="S115" s="655">
        <v>70.900000000000006</v>
      </c>
      <c r="T115" s="672"/>
      <c r="U115" s="673">
        <v>9601.5999999999985</v>
      </c>
      <c r="V115" s="666"/>
      <c r="W115" s="666"/>
    </row>
    <row r="116" spans="1:23" x14ac:dyDescent="0.35">
      <c r="A116" s="832">
        <v>2017</v>
      </c>
      <c r="B116" s="833"/>
      <c r="C116" s="653">
        <v>70.900000000000006</v>
      </c>
      <c r="D116" s="653">
        <v>2500.6999999999998</v>
      </c>
      <c r="E116" s="653">
        <v>13367.400000000001</v>
      </c>
      <c r="F116" s="653">
        <v>2257.7999999999997</v>
      </c>
      <c r="G116" s="653">
        <v>2358.7000000000003</v>
      </c>
      <c r="H116" s="633">
        <v>20555.500000000004</v>
      </c>
      <c r="I116" s="653">
        <v>11113.7</v>
      </c>
      <c r="J116" s="653">
        <v>2356.6</v>
      </c>
      <c r="K116" s="653">
        <v>7851.2000000000007</v>
      </c>
      <c r="L116" s="653">
        <v>18.100000000000001</v>
      </c>
      <c r="M116" s="653">
        <v>766.40000000000009</v>
      </c>
      <c r="N116" s="653">
        <v>70.2</v>
      </c>
      <c r="O116" s="653">
        <v>51.100000000000009</v>
      </c>
      <c r="P116" s="653">
        <v>3521.9</v>
      </c>
      <c r="Q116" s="653">
        <v>2257</v>
      </c>
      <c r="R116" s="653">
        <v>3589.8000000000006</v>
      </c>
      <c r="S116" s="655">
        <v>73.099999999999994</v>
      </c>
      <c r="T116" s="672"/>
      <c r="U116" s="673">
        <v>10347.200000000003</v>
      </c>
      <c r="V116" s="666"/>
      <c r="W116" s="666"/>
    </row>
    <row r="117" spans="1:23" x14ac:dyDescent="0.35">
      <c r="A117" s="832">
        <v>2018</v>
      </c>
      <c r="B117" s="833"/>
      <c r="C117" s="653">
        <v>73.099999999999994</v>
      </c>
      <c r="D117" s="653">
        <v>2361.6999999999998</v>
      </c>
      <c r="E117" s="653">
        <v>12743.899999999998</v>
      </c>
      <c r="F117" s="653">
        <v>2171.3999999999996</v>
      </c>
      <c r="G117" s="653">
        <v>3680.8</v>
      </c>
      <c r="H117" s="633">
        <v>21030.899999999998</v>
      </c>
      <c r="I117" s="653">
        <v>10509</v>
      </c>
      <c r="J117" s="653">
        <v>2217.3999999999996</v>
      </c>
      <c r="K117" s="653">
        <v>7564.7999999999993</v>
      </c>
      <c r="L117" s="653">
        <v>16.000000000000004</v>
      </c>
      <c r="M117" s="653">
        <v>591.9</v>
      </c>
      <c r="N117" s="653">
        <v>84.5</v>
      </c>
      <c r="O117" s="653">
        <v>34.299999999999997</v>
      </c>
      <c r="P117" s="653">
        <v>5003.0000000000009</v>
      </c>
      <c r="Q117" s="653">
        <v>2171</v>
      </c>
      <c r="R117" s="653">
        <v>3276.2</v>
      </c>
      <c r="S117" s="655">
        <v>71.8</v>
      </c>
      <c r="T117" s="672"/>
      <c r="U117" s="673">
        <v>9916.9999999999982</v>
      </c>
      <c r="V117" s="666"/>
      <c r="W117" s="666"/>
    </row>
    <row r="118" spans="1:23" x14ac:dyDescent="0.35">
      <c r="A118" s="832">
        <v>2019</v>
      </c>
      <c r="B118" s="833"/>
      <c r="C118" s="653">
        <v>71.8</v>
      </c>
      <c r="D118" s="653">
        <v>2132.3000000000002</v>
      </c>
      <c r="E118" s="653">
        <v>18647.5</v>
      </c>
      <c r="F118" s="653">
        <v>2013.3</v>
      </c>
      <c r="G118" s="653">
        <v>1729.2999999999997</v>
      </c>
      <c r="H118" s="633">
        <v>24594.199999999997</v>
      </c>
      <c r="I118" s="653">
        <v>10650.4</v>
      </c>
      <c r="J118" s="653">
        <v>2457</v>
      </c>
      <c r="K118" s="653">
        <v>7483.9000000000005</v>
      </c>
      <c r="L118" s="653">
        <v>18.599999999999998</v>
      </c>
      <c r="M118" s="653">
        <v>568.6</v>
      </c>
      <c r="N118" s="653">
        <v>92.3</v>
      </c>
      <c r="O118" s="653">
        <v>29.800000000000004</v>
      </c>
      <c r="P118" s="653">
        <v>6977.1</v>
      </c>
      <c r="Q118" s="653">
        <v>2013.3000000000002</v>
      </c>
      <c r="R118" s="653">
        <v>4893.0000000000009</v>
      </c>
      <c r="S118" s="636">
        <v>73.7</v>
      </c>
      <c r="T118" s="672"/>
      <c r="U118" s="673">
        <v>10081.6</v>
      </c>
      <c r="V118" s="666"/>
      <c r="W118" s="666"/>
    </row>
    <row r="119" spans="1:23" x14ac:dyDescent="0.35">
      <c r="A119" s="832">
        <v>2020</v>
      </c>
      <c r="B119" s="833"/>
      <c r="C119" s="653">
        <v>73.7</v>
      </c>
      <c r="D119" s="653">
        <v>2234.9</v>
      </c>
      <c r="E119" s="653">
        <v>12192.800000000001</v>
      </c>
      <c r="F119" s="653">
        <v>1526.2999999999997</v>
      </c>
      <c r="G119" s="653">
        <v>3101.9999999999995</v>
      </c>
      <c r="H119" s="633">
        <v>19129.7</v>
      </c>
      <c r="I119" s="653">
        <v>11140.599999999999</v>
      </c>
      <c r="J119" s="653">
        <v>2505.2000000000003</v>
      </c>
      <c r="K119" s="653">
        <v>7853.5999999999995</v>
      </c>
      <c r="L119" s="653">
        <v>17</v>
      </c>
      <c r="M119" s="653">
        <v>676.3</v>
      </c>
      <c r="N119" s="653">
        <v>67.100000000000009</v>
      </c>
      <c r="O119" s="653">
        <v>21.2</v>
      </c>
      <c r="P119" s="653">
        <v>4257.7</v>
      </c>
      <c r="Q119" s="653">
        <v>1533.8</v>
      </c>
      <c r="R119" s="653">
        <v>2124.2000000000003</v>
      </c>
      <c r="S119" s="655">
        <v>73.400000000000006</v>
      </c>
      <c r="T119" s="672"/>
      <c r="U119" s="673">
        <v>10464.1</v>
      </c>
      <c r="V119" s="666"/>
      <c r="W119" s="666"/>
    </row>
    <row r="120" spans="1:23" x14ac:dyDescent="0.35">
      <c r="A120" s="832">
        <v>2021</v>
      </c>
      <c r="B120" s="833"/>
      <c r="C120" s="653">
        <v>73.400000000000006</v>
      </c>
      <c r="D120" s="653">
        <v>1999.9</v>
      </c>
      <c r="E120" s="653">
        <v>8367.4</v>
      </c>
      <c r="F120" s="653">
        <v>78.8</v>
      </c>
      <c r="G120" s="653">
        <v>4264.2</v>
      </c>
      <c r="H120" s="633">
        <v>14783.7</v>
      </c>
      <c r="I120" s="653">
        <v>11714.8</v>
      </c>
      <c r="J120" s="653">
        <v>2475.8000000000002</v>
      </c>
      <c r="K120" s="653">
        <v>8529.9</v>
      </c>
      <c r="L120" s="653">
        <v>15.700000000000001</v>
      </c>
      <c r="M120" s="653">
        <v>651.20000000000005</v>
      </c>
      <c r="N120" s="653">
        <v>34.399999999999991</v>
      </c>
      <c r="O120" s="653">
        <v>7.5</v>
      </c>
      <c r="P120" s="653">
        <v>892</v>
      </c>
      <c r="Q120" s="653">
        <v>78.599999999999994</v>
      </c>
      <c r="R120" s="653">
        <v>2020.7</v>
      </c>
      <c r="S120" s="636">
        <v>72.5</v>
      </c>
      <c r="T120" s="674"/>
      <c r="U120" s="673">
        <v>11063.300000000001</v>
      </c>
      <c r="V120" s="666"/>
      <c r="W120" s="666"/>
    </row>
    <row r="121" spans="1:23" x14ac:dyDescent="0.35">
      <c r="A121" s="832">
        <v>2022</v>
      </c>
      <c r="B121" s="833"/>
      <c r="C121" s="653">
        <v>72.5</v>
      </c>
      <c r="D121" s="653">
        <v>2464.1000000000004</v>
      </c>
      <c r="E121" s="653">
        <v>10892</v>
      </c>
      <c r="F121" s="653">
        <v>0</v>
      </c>
      <c r="G121" s="653">
        <v>3250.2000000000003</v>
      </c>
      <c r="H121" s="633">
        <v>16678.8</v>
      </c>
      <c r="I121" s="653">
        <v>10470.1</v>
      </c>
      <c r="J121" s="653">
        <v>2009.2</v>
      </c>
      <c r="K121" s="653">
        <v>7348.2999999999993</v>
      </c>
      <c r="L121" s="653">
        <v>14.100000000000001</v>
      </c>
      <c r="M121" s="653">
        <v>1063.7</v>
      </c>
      <c r="N121" s="653">
        <v>27.700000000000003</v>
      </c>
      <c r="O121" s="653">
        <v>7.2</v>
      </c>
      <c r="P121" s="653">
        <v>1578.2000000000003</v>
      </c>
      <c r="Q121" s="653">
        <v>0</v>
      </c>
      <c r="R121" s="653">
        <v>4558.2000000000007</v>
      </c>
      <c r="S121" s="636">
        <v>72.599999999999994</v>
      </c>
      <c r="T121" s="674"/>
      <c r="U121" s="673">
        <v>9406.5000000000018</v>
      </c>
      <c r="V121" s="666"/>
      <c r="W121" s="666"/>
    </row>
    <row r="122" spans="1:23" x14ac:dyDescent="0.35">
      <c r="A122" s="832">
        <v>2023</v>
      </c>
      <c r="B122" s="833"/>
      <c r="C122" s="653">
        <v>72.599999999999994</v>
      </c>
      <c r="D122" s="653">
        <v>2734.9999999999995</v>
      </c>
      <c r="E122" s="653">
        <v>10321.799999999999</v>
      </c>
      <c r="F122" s="653">
        <v>0</v>
      </c>
      <c r="G122" s="653">
        <v>2401.4</v>
      </c>
      <c r="H122" s="633">
        <v>15530.799999999997</v>
      </c>
      <c r="I122" s="653">
        <v>9586.8000000000011</v>
      </c>
      <c r="J122" s="653">
        <v>2143.3000000000002</v>
      </c>
      <c r="K122" s="653">
        <v>6165.4000000000005</v>
      </c>
      <c r="L122" s="653">
        <v>17.2</v>
      </c>
      <c r="M122" s="653">
        <v>1239.3</v>
      </c>
      <c r="N122" s="653">
        <v>21.5</v>
      </c>
      <c r="O122" s="653">
        <v>0</v>
      </c>
      <c r="P122" s="653">
        <v>2111.1</v>
      </c>
      <c r="Q122" s="653">
        <v>0</v>
      </c>
      <c r="R122" s="653">
        <v>3759.3999999999996</v>
      </c>
      <c r="S122" s="636">
        <v>73.400000000000006</v>
      </c>
      <c r="T122" s="674"/>
      <c r="U122" s="673">
        <v>8347.4</v>
      </c>
      <c r="V122" s="666"/>
      <c r="W122" s="666"/>
    </row>
    <row r="123" spans="1:23" ht="15" thickBot="1" x14ac:dyDescent="0.4">
      <c r="A123" s="832">
        <v>2024</v>
      </c>
      <c r="B123" s="833"/>
      <c r="C123" s="674">
        <v>73.400000000000006</v>
      </c>
      <c r="D123" s="674">
        <v>2795.41</v>
      </c>
      <c r="E123" s="674">
        <v>10046.700000000001</v>
      </c>
      <c r="F123" s="674">
        <v>0</v>
      </c>
      <c r="G123" s="674">
        <v>2959.2</v>
      </c>
      <c r="H123" s="674">
        <v>16648.98</v>
      </c>
      <c r="I123" s="674">
        <v>9625.6000000000022</v>
      </c>
      <c r="J123" s="674">
        <v>2230.1999999999998</v>
      </c>
      <c r="K123" s="674">
        <v>6121.7000000000007</v>
      </c>
      <c r="L123" s="674">
        <v>22.9</v>
      </c>
      <c r="M123" s="674">
        <v>1222.9999999999998</v>
      </c>
      <c r="N123" s="674">
        <v>22.699999999999996</v>
      </c>
      <c r="O123" s="674">
        <v>5.0999999999999996</v>
      </c>
      <c r="P123" s="674">
        <v>4555.5</v>
      </c>
      <c r="Q123" s="674">
        <v>0</v>
      </c>
      <c r="R123" s="674">
        <v>1622.9</v>
      </c>
      <c r="S123" s="636">
        <v>71.5</v>
      </c>
      <c r="T123" s="674"/>
      <c r="U123" s="673">
        <v>8397.5</v>
      </c>
      <c r="V123" s="666"/>
    </row>
    <row r="124" spans="1:23" ht="42" customHeight="1" x14ac:dyDescent="0.35">
      <c r="A124" s="834" t="s">
        <v>623</v>
      </c>
      <c r="B124" s="834"/>
      <c r="C124" s="834"/>
      <c r="D124" s="834"/>
      <c r="E124" s="834"/>
      <c r="F124" s="834"/>
      <c r="G124" s="834"/>
      <c r="H124" s="834"/>
      <c r="I124" s="834"/>
      <c r="J124" s="834"/>
      <c r="K124" s="834"/>
      <c r="L124" s="834"/>
      <c r="M124" s="834"/>
      <c r="N124" s="834"/>
      <c r="O124" s="834"/>
      <c r="P124" s="834"/>
      <c r="Q124" s="834"/>
      <c r="R124" s="834"/>
      <c r="S124" s="834"/>
    </row>
    <row r="125" spans="1:23" ht="42" customHeight="1" x14ac:dyDescent="0.35">
      <c r="A125" s="836" t="s">
        <v>949</v>
      </c>
      <c r="B125" s="836"/>
      <c r="C125" s="836"/>
      <c r="D125" s="836"/>
      <c r="E125" s="836"/>
      <c r="F125" s="836"/>
      <c r="G125" s="836"/>
      <c r="H125" s="836"/>
      <c r="I125" s="836"/>
      <c r="J125" s="836"/>
      <c r="K125" s="836"/>
      <c r="L125" s="836"/>
      <c r="M125" s="836"/>
      <c r="N125" s="836"/>
      <c r="O125" s="836"/>
      <c r="P125" s="836"/>
      <c r="Q125" s="836"/>
      <c r="R125" s="836"/>
      <c r="S125" s="836"/>
    </row>
    <row r="126" spans="1:23" x14ac:dyDescent="0.35">
      <c r="A126" s="675"/>
    </row>
    <row r="127" spans="1:23" ht="42" customHeight="1" x14ac:dyDescent="0.35">
      <c r="A127" s="774" t="s">
        <v>624</v>
      </c>
      <c r="B127" s="835"/>
      <c r="C127" s="835"/>
      <c r="D127" s="835"/>
      <c r="E127" s="835"/>
      <c r="F127" s="835"/>
      <c r="G127" s="835"/>
      <c r="H127" s="835"/>
      <c r="I127" s="835"/>
      <c r="J127" s="835"/>
      <c r="K127" s="835"/>
      <c r="L127" s="835"/>
      <c r="M127" s="835"/>
      <c r="N127" s="835"/>
      <c r="O127" s="835"/>
      <c r="P127" s="835"/>
      <c r="Q127" s="835"/>
      <c r="R127" s="835"/>
      <c r="S127" s="835"/>
    </row>
    <row r="128" spans="1:23" ht="42" customHeight="1" x14ac:dyDescent="0.35">
      <c r="A128" s="774" t="s">
        <v>625</v>
      </c>
      <c r="B128" s="835"/>
      <c r="C128" s="835"/>
      <c r="D128" s="835"/>
      <c r="E128" s="835"/>
      <c r="F128" s="835"/>
      <c r="G128" s="835"/>
      <c r="H128" s="835"/>
      <c r="I128" s="835"/>
      <c r="J128" s="835"/>
      <c r="K128" s="835"/>
      <c r="L128" s="835"/>
      <c r="M128" s="835"/>
      <c r="N128" s="835"/>
      <c r="O128" s="835"/>
      <c r="P128" s="835"/>
      <c r="Q128" s="835"/>
      <c r="R128" s="835"/>
      <c r="S128" s="835"/>
    </row>
    <row r="129" spans="1:19" x14ac:dyDescent="0.35">
      <c r="A129" s="676"/>
    </row>
    <row r="130" spans="1:19" ht="42" customHeight="1" x14ac:dyDescent="0.35">
      <c r="A130" s="835" t="s">
        <v>626</v>
      </c>
      <c r="B130" s="835"/>
      <c r="C130" s="835"/>
      <c r="D130" s="835"/>
      <c r="E130" s="835"/>
      <c r="F130" s="835"/>
      <c r="G130" s="835"/>
      <c r="H130" s="835"/>
      <c r="I130" s="835"/>
      <c r="J130" s="835"/>
      <c r="K130" s="835"/>
      <c r="L130" s="835"/>
      <c r="M130" s="835"/>
      <c r="N130" s="835"/>
      <c r="O130" s="835"/>
      <c r="P130" s="835"/>
      <c r="Q130" s="835"/>
      <c r="R130" s="835"/>
      <c r="S130" s="835"/>
    </row>
    <row r="131" spans="1:19" ht="42" customHeight="1" x14ac:dyDescent="0.35">
      <c r="A131" s="677" t="s">
        <v>627</v>
      </c>
      <c r="B131" s="649"/>
      <c r="C131" s="649"/>
      <c r="D131" s="649"/>
      <c r="E131" s="649"/>
      <c r="F131" s="649"/>
      <c r="G131" s="649"/>
      <c r="H131" s="649"/>
      <c r="I131" s="649"/>
      <c r="J131" s="649"/>
      <c r="K131" s="649"/>
      <c r="L131" s="649"/>
      <c r="M131" s="649"/>
      <c r="N131" s="649"/>
      <c r="O131" s="649"/>
      <c r="P131" s="649"/>
      <c r="Q131" s="649"/>
      <c r="R131" s="649"/>
      <c r="S131" s="649"/>
    </row>
    <row r="132" spans="1:19" x14ac:dyDescent="0.35">
      <c r="A132" s="835" t="s">
        <v>628</v>
      </c>
      <c r="B132" s="835"/>
      <c r="C132" s="835"/>
      <c r="D132" s="835"/>
      <c r="E132" s="835"/>
      <c r="F132" s="835"/>
      <c r="G132" s="835"/>
      <c r="H132" s="835"/>
      <c r="I132" s="835"/>
      <c r="J132" s="835"/>
      <c r="K132" s="835"/>
      <c r="L132" s="835"/>
      <c r="M132" s="835"/>
      <c r="N132" s="835"/>
      <c r="O132" s="835"/>
      <c r="P132" s="835"/>
      <c r="Q132" s="835"/>
      <c r="R132" s="835"/>
      <c r="S132" s="835"/>
    </row>
    <row r="133" spans="1:19" x14ac:dyDescent="0.35">
      <c r="A133" s="835" t="s">
        <v>629</v>
      </c>
      <c r="B133" s="835"/>
      <c r="C133" s="835"/>
      <c r="D133" s="835"/>
      <c r="E133" s="835"/>
      <c r="F133" s="835"/>
      <c r="G133" s="835"/>
      <c r="H133" s="835"/>
      <c r="I133" s="835"/>
      <c r="J133" s="835"/>
      <c r="K133" s="835"/>
      <c r="L133" s="835"/>
      <c r="M133" s="835"/>
      <c r="N133" s="835"/>
      <c r="O133" s="835"/>
      <c r="P133" s="835"/>
      <c r="Q133" s="835"/>
      <c r="R133" s="835"/>
      <c r="S133" s="835"/>
    </row>
    <row r="134" spans="1:19" ht="42" customHeight="1" x14ac:dyDescent="0.35">
      <c r="A134" s="774" t="s">
        <v>946</v>
      </c>
      <c r="B134" s="835"/>
      <c r="C134" s="835"/>
      <c r="D134" s="835"/>
      <c r="E134" s="835"/>
      <c r="F134" s="835"/>
      <c r="G134" s="835"/>
      <c r="H134" s="835"/>
      <c r="I134" s="835"/>
      <c r="J134" s="835"/>
      <c r="K134" s="835"/>
      <c r="L134" s="835"/>
      <c r="M134" s="835"/>
      <c r="N134" s="835"/>
      <c r="O134" s="835"/>
      <c r="P134" s="835"/>
      <c r="Q134" s="835"/>
      <c r="R134" s="835"/>
      <c r="S134" s="835"/>
    </row>
    <row r="135" spans="1:19" ht="42" customHeight="1" x14ac:dyDescent="0.35">
      <c r="A135" s="775" t="s">
        <v>947</v>
      </c>
      <c r="B135" s="835"/>
      <c r="C135" s="835"/>
      <c r="D135" s="835"/>
      <c r="E135" s="835"/>
      <c r="F135" s="835"/>
      <c r="G135" s="835"/>
      <c r="H135" s="835"/>
      <c r="I135" s="835"/>
      <c r="J135" s="835"/>
      <c r="K135" s="835"/>
      <c r="L135" s="835"/>
      <c r="M135" s="835"/>
      <c r="N135" s="835"/>
      <c r="O135" s="835"/>
      <c r="P135" s="835"/>
      <c r="Q135" s="835"/>
      <c r="R135" s="835"/>
      <c r="S135" s="835"/>
    </row>
    <row r="136" spans="1:19" ht="42" customHeight="1" x14ac:dyDescent="0.35">
      <c r="A136" s="775" t="s">
        <v>948</v>
      </c>
      <c r="B136" s="835"/>
      <c r="C136" s="835"/>
      <c r="D136" s="835"/>
      <c r="E136" s="835"/>
      <c r="F136" s="835"/>
      <c r="G136" s="835"/>
      <c r="H136" s="835"/>
      <c r="I136" s="835"/>
      <c r="J136" s="835"/>
      <c r="K136" s="835"/>
      <c r="L136" s="835"/>
      <c r="M136" s="835"/>
      <c r="N136" s="835"/>
      <c r="O136" s="835"/>
      <c r="P136" s="835"/>
      <c r="Q136" s="835"/>
      <c r="R136" s="835"/>
      <c r="S136" s="835"/>
    </row>
  </sheetData>
  <mergeCells count="40">
    <mergeCell ref="A134:S134"/>
    <mergeCell ref="A135:S135"/>
    <mergeCell ref="A136:S136"/>
    <mergeCell ref="A128:S128"/>
    <mergeCell ref="A133:S133"/>
    <mergeCell ref="A112:B112"/>
    <mergeCell ref="A119:B119"/>
    <mergeCell ref="A120:B120"/>
    <mergeCell ref="A121:B121"/>
    <mergeCell ref="A122:B122"/>
    <mergeCell ref="A118:B118"/>
    <mergeCell ref="A113:B113"/>
    <mergeCell ref="A114:B114"/>
    <mergeCell ref="A115:B115"/>
    <mergeCell ref="A116:B116"/>
    <mergeCell ref="A117:B117"/>
    <mergeCell ref="A108:B108"/>
    <mergeCell ref="A109:B109"/>
    <mergeCell ref="A110:B110"/>
    <mergeCell ref="A111:B111"/>
    <mergeCell ref="A77:A88"/>
    <mergeCell ref="A107:B107"/>
    <mergeCell ref="A102:B102"/>
    <mergeCell ref="A103:B103"/>
    <mergeCell ref="A104:B104"/>
    <mergeCell ref="A105:B105"/>
    <mergeCell ref="A106:B106"/>
    <mergeCell ref="A89:A100"/>
    <mergeCell ref="A65:A76"/>
    <mergeCell ref="A5:A16"/>
    <mergeCell ref="A17:A28"/>
    <mergeCell ref="A29:A40"/>
    <mergeCell ref="A41:A52"/>
    <mergeCell ref="A53:A64"/>
    <mergeCell ref="A123:B123"/>
    <mergeCell ref="A124:S124"/>
    <mergeCell ref="A127:S127"/>
    <mergeCell ref="A130:S130"/>
    <mergeCell ref="A132:S132"/>
    <mergeCell ref="A125:S125"/>
  </mergeCells>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13FFA-E2E7-4A02-9DE0-9A17DD252C5C}">
  <dimension ref="A1:E36"/>
  <sheetViews>
    <sheetView topLeftCell="A28" workbookViewId="0">
      <selection activeCell="C41" sqref="C41"/>
    </sheetView>
  </sheetViews>
  <sheetFormatPr defaultColWidth="8.7265625" defaultRowHeight="14.5" x14ac:dyDescent="0.35"/>
  <cols>
    <col min="1" max="1" width="52.1796875" style="642" bestFit="1" customWidth="1"/>
    <col min="2" max="2" width="15.26953125" style="642" customWidth="1"/>
    <col min="3" max="3" width="22.1796875" style="642" customWidth="1"/>
    <col min="4" max="4" width="16.81640625" style="642" customWidth="1"/>
    <col min="5" max="6" width="8.7265625" style="642"/>
    <col min="7" max="7" width="17.1796875" style="642" bestFit="1" customWidth="1"/>
    <col min="8" max="8" width="13.1796875" style="642" bestFit="1" customWidth="1"/>
    <col min="9" max="9" width="17.1796875" style="642" bestFit="1" customWidth="1"/>
    <col min="10" max="10" width="12.7265625" style="642" bestFit="1" customWidth="1"/>
    <col min="11" max="11" width="17.1796875" style="642" bestFit="1" customWidth="1"/>
    <col min="12" max="16384" width="8.7265625" style="642"/>
  </cols>
  <sheetData>
    <row r="1" spans="1:5" x14ac:dyDescent="0.35">
      <c r="A1" s="54" t="s">
        <v>1170</v>
      </c>
    </row>
    <row r="2" spans="1:5" x14ac:dyDescent="0.35">
      <c r="A2" s="642" t="s">
        <v>1171</v>
      </c>
    </row>
    <row r="4" spans="1:5" ht="116" x14ac:dyDescent="0.35">
      <c r="A4" s="254" t="s">
        <v>1172</v>
      </c>
      <c r="B4" s="254" t="s">
        <v>1173</v>
      </c>
      <c r="C4" s="254" t="s">
        <v>1174</v>
      </c>
      <c r="D4" s="254" t="s">
        <v>1175</v>
      </c>
    </row>
    <row r="5" spans="1:5" x14ac:dyDescent="0.35">
      <c r="A5" s="55">
        <v>1995</v>
      </c>
      <c r="B5" s="55">
        <v>11087</v>
      </c>
      <c r="C5" s="55">
        <v>8350</v>
      </c>
      <c r="D5" s="55">
        <v>2737</v>
      </c>
    </row>
    <row r="6" spans="1:5" x14ac:dyDescent="0.35">
      <c r="A6" s="55">
        <v>1996</v>
      </c>
      <c r="B6" s="55">
        <v>12356</v>
      </c>
      <c r="C6" s="55">
        <v>9287</v>
      </c>
      <c r="D6" s="55">
        <v>3069</v>
      </c>
    </row>
    <row r="7" spans="1:5" x14ac:dyDescent="0.35">
      <c r="A7" s="55">
        <v>1997</v>
      </c>
      <c r="B7" s="55">
        <v>11816</v>
      </c>
      <c r="C7" s="55">
        <v>9094</v>
      </c>
      <c r="D7" s="55">
        <v>2722</v>
      </c>
    </row>
    <row r="8" spans="1:5" x14ac:dyDescent="0.35">
      <c r="A8" s="55">
        <v>1998</v>
      </c>
      <c r="B8" s="55">
        <v>11900</v>
      </c>
      <c r="C8" s="55">
        <v>8945</v>
      </c>
      <c r="D8" s="55">
        <v>2955</v>
      </c>
    </row>
    <row r="9" spans="1:5" x14ac:dyDescent="0.35">
      <c r="A9" s="55">
        <v>1999</v>
      </c>
      <c r="B9" s="55">
        <v>12033</v>
      </c>
      <c r="C9" s="55">
        <v>9112</v>
      </c>
      <c r="D9" s="55">
        <v>2921</v>
      </c>
      <c r="E9" s="256"/>
    </row>
    <row r="10" spans="1:5" x14ac:dyDescent="0.35">
      <c r="A10" s="55">
        <v>2000</v>
      </c>
      <c r="B10" s="55">
        <v>11547</v>
      </c>
      <c r="C10" s="55">
        <v>8738</v>
      </c>
      <c r="D10" s="55">
        <v>2809</v>
      </c>
      <c r="E10" s="256"/>
    </row>
    <row r="11" spans="1:5" x14ac:dyDescent="0.35">
      <c r="A11" s="55">
        <v>2001</v>
      </c>
      <c r="B11" s="55">
        <v>12851</v>
      </c>
      <c r="C11" s="55">
        <v>9800</v>
      </c>
      <c r="D11" s="55">
        <v>3051</v>
      </c>
      <c r="E11" s="256"/>
    </row>
    <row r="12" spans="1:5" x14ac:dyDescent="0.35">
      <c r="A12" s="55">
        <v>2002</v>
      </c>
      <c r="B12" s="55">
        <v>12882</v>
      </c>
      <c r="C12" s="55">
        <v>9531</v>
      </c>
      <c r="D12" s="55">
        <v>3351</v>
      </c>
      <c r="E12" s="256"/>
    </row>
    <row r="13" spans="1:5" x14ac:dyDescent="0.35">
      <c r="A13" s="55">
        <v>2003</v>
      </c>
      <c r="B13" s="55">
        <v>14040</v>
      </c>
      <c r="C13" s="55">
        <v>10660</v>
      </c>
      <c r="D13" s="55">
        <v>3380</v>
      </c>
      <c r="E13" s="256"/>
    </row>
    <row r="14" spans="1:5" x14ac:dyDescent="0.35">
      <c r="A14" s="55">
        <v>2004</v>
      </c>
      <c r="B14" s="55">
        <v>13724</v>
      </c>
      <c r="C14" s="55">
        <v>10389</v>
      </c>
      <c r="D14" s="55">
        <v>3335</v>
      </c>
      <c r="E14" s="256"/>
    </row>
    <row r="15" spans="1:5" x14ac:dyDescent="0.35">
      <c r="A15" s="55">
        <v>2005</v>
      </c>
      <c r="B15" s="55">
        <v>14268</v>
      </c>
      <c r="C15" s="55">
        <v>10868</v>
      </c>
      <c r="D15" s="55">
        <v>3400</v>
      </c>
      <c r="E15" s="256"/>
    </row>
    <row r="16" spans="1:5" x14ac:dyDescent="0.35">
      <c r="A16" s="55">
        <v>2006</v>
      </c>
      <c r="B16" s="214">
        <v>13690</v>
      </c>
      <c r="C16" s="214">
        <v>10326</v>
      </c>
      <c r="D16" s="214">
        <v>3364</v>
      </c>
    </row>
    <row r="17" spans="1:4" x14ac:dyDescent="0.35">
      <c r="A17" s="55">
        <v>2007</v>
      </c>
      <c r="B17" s="214">
        <v>13082</v>
      </c>
      <c r="C17" s="214">
        <v>9253</v>
      </c>
      <c r="D17" s="214">
        <v>3829</v>
      </c>
    </row>
    <row r="18" spans="1:4" x14ac:dyDescent="0.35">
      <c r="A18" s="55">
        <v>2008</v>
      </c>
      <c r="B18" s="214">
        <v>12792</v>
      </c>
      <c r="C18" s="214">
        <v>9256</v>
      </c>
      <c r="D18" s="214">
        <v>3536</v>
      </c>
    </row>
    <row r="19" spans="1:4" x14ac:dyDescent="0.35">
      <c r="A19" s="55">
        <v>2009</v>
      </c>
      <c r="B19" s="214">
        <v>11023</v>
      </c>
      <c r="C19" s="214">
        <v>8404</v>
      </c>
      <c r="D19" s="214">
        <v>2619</v>
      </c>
    </row>
    <row r="20" spans="1:4" x14ac:dyDescent="0.35">
      <c r="A20" s="55">
        <v>2010</v>
      </c>
      <c r="B20" s="214">
        <v>11842.690265529</v>
      </c>
      <c r="C20" s="214">
        <v>8932.290265529</v>
      </c>
      <c r="D20" s="214">
        <v>2910.4</v>
      </c>
    </row>
    <row r="21" spans="1:4" x14ac:dyDescent="0.35">
      <c r="A21" s="55">
        <v>2011</v>
      </c>
      <c r="B21" s="214">
        <v>10818.462551048</v>
      </c>
      <c r="C21" s="214">
        <v>7751.1625510479998</v>
      </c>
      <c r="D21" s="214">
        <v>3067.2999999999997</v>
      </c>
    </row>
    <row r="22" spans="1:4" x14ac:dyDescent="0.35">
      <c r="A22" s="55">
        <v>2012</v>
      </c>
      <c r="B22" s="214">
        <v>10622.204296369</v>
      </c>
      <c r="C22" s="214">
        <v>7146.3979423689998</v>
      </c>
      <c r="D22" s="214">
        <v>3475.8063540000003</v>
      </c>
    </row>
    <row r="23" spans="1:4" x14ac:dyDescent="0.35">
      <c r="A23" s="55">
        <v>2013</v>
      </c>
      <c r="B23" s="214">
        <v>9776.843794974</v>
      </c>
      <c r="C23" s="214">
        <v>6990.0730269739997</v>
      </c>
      <c r="D23" s="214">
        <v>2786.7707680000003</v>
      </c>
    </row>
    <row r="24" spans="1:4" x14ac:dyDescent="0.35">
      <c r="A24" s="55">
        <v>2014</v>
      </c>
      <c r="B24" s="214">
        <v>8048.2013131690001</v>
      </c>
      <c r="C24" s="214">
        <v>6277.1475391690001</v>
      </c>
      <c r="D24" s="214">
        <v>1771.0537740000002</v>
      </c>
    </row>
    <row r="25" spans="1:4" x14ac:dyDescent="0.35">
      <c r="A25" s="55">
        <v>2015</v>
      </c>
      <c r="B25" s="214">
        <v>8587.5559839589532</v>
      </c>
      <c r="C25" s="214">
        <v>6781.2313629589535</v>
      </c>
      <c r="D25" s="214">
        <v>1806.3246209999998</v>
      </c>
    </row>
    <row r="26" spans="1:4" x14ac:dyDescent="0.35">
      <c r="A26" s="55">
        <v>2016</v>
      </c>
      <c r="B26" s="214">
        <v>9259.4500922230909</v>
      </c>
      <c r="C26" s="214">
        <v>7242.3619512230907</v>
      </c>
      <c r="D26" s="214">
        <v>2017.088141</v>
      </c>
    </row>
    <row r="27" spans="1:4" x14ac:dyDescent="0.35">
      <c r="A27" s="55">
        <v>2017</v>
      </c>
      <c r="B27" s="214">
        <v>9924.5317167055418</v>
      </c>
      <c r="C27" s="214">
        <v>7567.9608367055425</v>
      </c>
      <c r="D27" s="214">
        <v>2356.5708799999998</v>
      </c>
    </row>
    <row r="28" spans="1:4" x14ac:dyDescent="0.35">
      <c r="A28" s="55">
        <v>2018</v>
      </c>
      <c r="B28" s="214">
        <v>9481.6481766122488</v>
      </c>
      <c r="C28" s="214">
        <v>7264.1634706122495</v>
      </c>
      <c r="D28" s="214">
        <v>2217.4847059999997</v>
      </c>
    </row>
    <row r="29" spans="1:4" x14ac:dyDescent="0.35">
      <c r="A29" s="55">
        <v>2019</v>
      </c>
      <c r="B29" s="214">
        <v>9692.2097498698859</v>
      </c>
      <c r="C29" s="214">
        <v>7235.2759278698859</v>
      </c>
      <c r="D29" s="214">
        <v>2456.9338219999995</v>
      </c>
    </row>
    <row r="30" spans="1:4" x14ac:dyDescent="0.35">
      <c r="A30" s="55">
        <v>2020</v>
      </c>
      <c r="B30" s="214">
        <v>10097.613124052185</v>
      </c>
      <c r="C30" s="214">
        <v>7592.5207960521848</v>
      </c>
      <c r="D30" s="214">
        <v>2505.0923279999997</v>
      </c>
    </row>
    <row r="31" spans="1:4" x14ac:dyDescent="0.35">
      <c r="A31" s="55">
        <v>2021</v>
      </c>
      <c r="B31" s="214">
        <v>10638.772964439671</v>
      </c>
      <c r="C31" s="214">
        <v>8162.8991094396706</v>
      </c>
      <c r="D31" s="214">
        <v>2475.8738549999998</v>
      </c>
    </row>
    <row r="32" spans="1:4" x14ac:dyDescent="0.35">
      <c r="A32" s="55">
        <v>2022</v>
      </c>
      <c r="B32" s="214">
        <v>8966.8883449305649</v>
      </c>
      <c r="C32" s="214">
        <v>6957.5292449305643</v>
      </c>
      <c r="D32" s="214">
        <v>2009.3591000000001</v>
      </c>
    </row>
    <row r="33" spans="1:4" x14ac:dyDescent="0.35">
      <c r="A33" s="55">
        <v>2023</v>
      </c>
      <c r="B33" s="214">
        <v>8097.3167185067505</v>
      </c>
      <c r="C33" s="214">
        <v>5954.0306715067509</v>
      </c>
      <c r="D33" s="214">
        <v>2143.2860470000001</v>
      </c>
    </row>
    <row r="34" spans="1:4" x14ac:dyDescent="0.35">
      <c r="A34" s="55">
        <v>2024</v>
      </c>
      <c r="B34" s="214">
        <v>8136.7517575171933</v>
      </c>
      <c r="C34" s="214">
        <v>5906.5159105171933</v>
      </c>
      <c r="D34" s="214">
        <v>2230.2358469999999</v>
      </c>
    </row>
    <row r="35" spans="1:4" ht="48.65" customHeight="1" x14ac:dyDescent="0.35">
      <c r="A35" s="843" t="s">
        <v>1176</v>
      </c>
      <c r="B35" s="843"/>
      <c r="C35" s="843"/>
      <c r="D35" s="843"/>
    </row>
    <row r="36" spans="1:4" ht="64.5" customHeight="1" x14ac:dyDescent="0.35">
      <c r="A36" s="842" t="s">
        <v>1177</v>
      </c>
      <c r="B36" s="842"/>
      <c r="C36" s="842"/>
      <c r="D36" s="842"/>
    </row>
  </sheetData>
  <mergeCells count="2">
    <mergeCell ref="A36:D36"/>
    <mergeCell ref="A35:D35"/>
  </mergeCell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A3AA3-34EE-4E69-94A1-74FE6B4F1173}">
  <dimension ref="B1:K31"/>
  <sheetViews>
    <sheetView workbookViewId="0">
      <selection activeCell="J6" sqref="J6"/>
    </sheetView>
  </sheetViews>
  <sheetFormatPr defaultColWidth="8.7265625" defaultRowHeight="14.5" x14ac:dyDescent="0.35"/>
  <cols>
    <col min="1" max="2" width="8.7265625" style="642"/>
    <col min="3" max="3" width="15.26953125" style="642" customWidth="1"/>
    <col min="4" max="5" width="10.1796875" style="642" bestFit="1" customWidth="1"/>
    <col min="6" max="8" width="11.54296875" style="642" bestFit="1" customWidth="1"/>
    <col min="9" max="9" width="8.7265625" style="642"/>
    <col min="10" max="11" width="10.1796875" style="642" bestFit="1" customWidth="1"/>
    <col min="12" max="16384" width="8.7265625" style="642"/>
  </cols>
  <sheetData>
    <row r="1" spans="2:8" x14ac:dyDescent="0.35">
      <c r="B1" s="54"/>
    </row>
    <row r="2" spans="2:8" ht="15" thickBot="1" x14ac:dyDescent="0.4"/>
    <row r="3" spans="2:8" ht="75" customHeight="1" x14ac:dyDescent="0.35">
      <c r="B3" s="844"/>
      <c r="C3" s="846" t="s">
        <v>630</v>
      </c>
      <c r="D3" s="848" t="s">
        <v>631</v>
      </c>
      <c r="E3" s="850" t="s">
        <v>632</v>
      </c>
      <c r="F3" s="850"/>
      <c r="G3" s="850"/>
      <c r="H3" s="851"/>
    </row>
    <row r="4" spans="2:8" ht="93.75" customHeight="1" x14ac:dyDescent="0.35">
      <c r="B4" s="845"/>
      <c r="C4" s="847"/>
      <c r="D4" s="849"/>
      <c r="E4" s="257" t="s">
        <v>633</v>
      </c>
      <c r="F4" s="257" t="s">
        <v>634</v>
      </c>
      <c r="G4" s="257" t="s">
        <v>635</v>
      </c>
      <c r="H4" s="258" t="s">
        <v>636</v>
      </c>
    </row>
    <row r="5" spans="2:8" x14ac:dyDescent="0.35">
      <c r="B5" s="259">
        <v>2000</v>
      </c>
      <c r="C5" s="260">
        <v>5168</v>
      </c>
      <c r="D5" s="261">
        <v>355</v>
      </c>
      <c r="E5" s="261">
        <v>574.08299999999997</v>
      </c>
      <c r="F5" s="261">
        <v>1007.385</v>
      </c>
      <c r="G5" s="261">
        <v>1773.886</v>
      </c>
      <c r="H5" s="262">
        <v>1812.6460000000002</v>
      </c>
    </row>
    <row r="6" spans="2:8" x14ac:dyDescent="0.35">
      <c r="B6" s="259">
        <v>2001</v>
      </c>
      <c r="C6" s="260">
        <v>5227</v>
      </c>
      <c r="D6" s="261">
        <v>360</v>
      </c>
      <c r="E6" s="261">
        <v>299.05500000000001</v>
      </c>
      <c r="F6" s="261">
        <v>1243.431</v>
      </c>
      <c r="G6" s="261">
        <v>1432.991</v>
      </c>
      <c r="H6" s="262">
        <v>2251.5230000000001</v>
      </c>
    </row>
    <row r="7" spans="2:8" x14ac:dyDescent="0.35">
      <c r="B7" s="259">
        <v>2002</v>
      </c>
      <c r="C7" s="260">
        <v>5227</v>
      </c>
      <c r="D7" s="261">
        <v>365</v>
      </c>
      <c r="E7" s="261">
        <v>246.97800000000001</v>
      </c>
      <c r="F7" s="261">
        <v>1046.3430000000001</v>
      </c>
      <c r="G7" s="261">
        <v>1665.22</v>
      </c>
      <c r="H7" s="262">
        <v>2268.4589999999994</v>
      </c>
    </row>
    <row r="8" spans="2:8" x14ac:dyDescent="0.35">
      <c r="B8" s="259">
        <v>2003</v>
      </c>
      <c r="C8" s="260">
        <v>5214.4579999999996</v>
      </c>
      <c r="D8" s="261">
        <v>372</v>
      </c>
      <c r="E8" s="261">
        <v>114.20099999999999</v>
      </c>
      <c r="F8" s="261">
        <v>1173.1020000000001</v>
      </c>
      <c r="G8" s="261">
        <v>1683.13</v>
      </c>
      <c r="H8" s="262">
        <v>2244.0249999999996</v>
      </c>
    </row>
    <row r="9" spans="2:8" x14ac:dyDescent="0.35">
      <c r="B9" s="259">
        <v>2004</v>
      </c>
      <c r="C9" s="260">
        <v>5300.9189999999999</v>
      </c>
      <c r="D9" s="261">
        <v>380</v>
      </c>
      <c r="E9" s="261">
        <v>143.78700000000001</v>
      </c>
      <c r="F9" s="261">
        <v>1075.2429999999999</v>
      </c>
      <c r="G9" s="261">
        <v>1623.127</v>
      </c>
      <c r="H9" s="262">
        <v>2458.7619999999997</v>
      </c>
    </row>
    <row r="10" spans="2:8" x14ac:dyDescent="0.35">
      <c r="B10" s="259">
        <v>2005</v>
      </c>
      <c r="C10" s="260">
        <v>5280.0839999999998</v>
      </c>
      <c r="D10" s="261">
        <v>381</v>
      </c>
      <c r="E10" s="261">
        <v>46.850999999999999</v>
      </c>
      <c r="F10" s="261">
        <v>1163.213</v>
      </c>
      <c r="G10" s="261">
        <v>1364.1679999999999</v>
      </c>
      <c r="H10" s="262">
        <v>2705.8519999999994</v>
      </c>
    </row>
    <row r="11" spans="2:8" x14ac:dyDescent="0.35">
      <c r="B11" s="259">
        <v>2006</v>
      </c>
      <c r="C11" s="260">
        <v>5252.4560000000001</v>
      </c>
      <c r="D11" s="261">
        <v>384</v>
      </c>
      <c r="E11" s="261">
        <v>46.850999999999999</v>
      </c>
      <c r="F11" s="261">
        <v>1163.213</v>
      </c>
      <c r="G11" s="261">
        <v>1280.067</v>
      </c>
      <c r="H11" s="262">
        <v>2762.3249999999998</v>
      </c>
    </row>
    <row r="12" spans="2:8" x14ac:dyDescent="0.35">
      <c r="B12" s="259">
        <v>2007</v>
      </c>
      <c r="C12" s="260">
        <v>5256.4470000000001</v>
      </c>
      <c r="D12" s="261">
        <v>388</v>
      </c>
      <c r="E12" s="261">
        <v>125.351</v>
      </c>
      <c r="F12" s="261">
        <v>1003.412</v>
      </c>
      <c r="G12" s="261">
        <v>1304.155</v>
      </c>
      <c r="H12" s="262">
        <v>2823.5290000000009</v>
      </c>
    </row>
    <row r="13" spans="2:8" x14ac:dyDescent="0.35">
      <c r="B13" s="259">
        <v>2008</v>
      </c>
      <c r="C13" s="260">
        <v>5312.9</v>
      </c>
      <c r="D13" s="261">
        <v>389</v>
      </c>
      <c r="E13" s="261">
        <v>318.17200000000003</v>
      </c>
      <c r="F13" s="261">
        <v>692.81600000000003</v>
      </c>
      <c r="G13" s="261">
        <v>1414.7380000000001</v>
      </c>
      <c r="H13" s="262">
        <v>2887.174</v>
      </c>
    </row>
    <row r="14" spans="2:8" x14ac:dyDescent="0.35">
      <c r="B14" s="259">
        <v>2009</v>
      </c>
      <c r="C14" s="260">
        <v>5517.3869999999997</v>
      </c>
      <c r="D14" s="261">
        <v>391</v>
      </c>
      <c r="E14" s="263">
        <v>288.54700000000003</v>
      </c>
      <c r="F14" s="263">
        <v>719.42899999999997</v>
      </c>
      <c r="G14" s="263">
        <v>1297.075</v>
      </c>
      <c r="H14" s="264">
        <v>3212.3360000000002</v>
      </c>
    </row>
    <row r="15" spans="2:8" x14ac:dyDescent="0.35">
      <c r="B15" s="259">
        <v>2010</v>
      </c>
      <c r="C15" s="265">
        <v>5577.4</v>
      </c>
      <c r="D15" s="261">
        <v>393</v>
      </c>
      <c r="E15" s="263">
        <v>371.4</v>
      </c>
      <c r="F15" s="263">
        <v>602.79999999999995</v>
      </c>
      <c r="G15" s="263">
        <v>945.7</v>
      </c>
      <c r="H15" s="264">
        <v>3657.5</v>
      </c>
    </row>
    <row r="16" spans="2:8" x14ac:dyDescent="0.35">
      <c r="B16" s="259">
        <v>2011</v>
      </c>
      <c r="C16" s="265">
        <v>5784.6</v>
      </c>
      <c r="D16" s="261">
        <v>394</v>
      </c>
      <c r="E16" s="263">
        <v>544.79999999999995</v>
      </c>
      <c r="F16" s="263">
        <v>620.9</v>
      </c>
      <c r="G16" s="263">
        <v>1008</v>
      </c>
      <c r="H16" s="264">
        <v>3610.9000000000005</v>
      </c>
    </row>
    <row r="17" spans="2:11" x14ac:dyDescent="0.35">
      <c r="B17" s="259">
        <v>2012</v>
      </c>
      <c r="C17" s="265">
        <v>5783.6</v>
      </c>
      <c r="D17" s="261">
        <v>395</v>
      </c>
      <c r="E17" s="263">
        <v>554.4</v>
      </c>
      <c r="F17" s="263">
        <v>620.9</v>
      </c>
      <c r="G17" s="263">
        <v>969</v>
      </c>
      <c r="H17" s="264">
        <v>3639.3</v>
      </c>
    </row>
    <row r="18" spans="2:11" x14ac:dyDescent="0.35">
      <c r="B18" s="259">
        <v>2013</v>
      </c>
      <c r="C18" s="265">
        <v>5782</v>
      </c>
      <c r="D18" s="261">
        <v>395</v>
      </c>
      <c r="E18" s="263">
        <v>479.2</v>
      </c>
      <c r="F18" s="263">
        <v>372.3</v>
      </c>
      <c r="G18" s="263">
        <v>1046.4000000000001</v>
      </c>
      <c r="H18" s="264">
        <v>3884.1</v>
      </c>
    </row>
    <row r="19" spans="2:11" x14ac:dyDescent="0.35">
      <c r="B19" s="259">
        <v>2014</v>
      </c>
      <c r="C19" s="266">
        <v>5874</v>
      </c>
      <c r="D19" s="261">
        <v>399</v>
      </c>
      <c r="E19" s="263">
        <v>362.363</v>
      </c>
      <c r="F19" s="263">
        <v>436</v>
      </c>
      <c r="G19" s="263">
        <v>1169</v>
      </c>
      <c r="H19" s="264">
        <v>3906</v>
      </c>
    </row>
    <row r="20" spans="2:11" x14ac:dyDescent="0.35">
      <c r="B20" s="259">
        <v>2015</v>
      </c>
      <c r="C20" s="266">
        <v>5874</v>
      </c>
      <c r="D20" s="261">
        <v>398</v>
      </c>
      <c r="E20" s="263">
        <v>362.363</v>
      </c>
      <c r="F20" s="263">
        <v>432</v>
      </c>
      <c r="G20" s="263">
        <v>1075</v>
      </c>
      <c r="H20" s="264">
        <v>4004</v>
      </c>
    </row>
    <row r="21" spans="2:11" x14ac:dyDescent="0.35">
      <c r="B21" s="259">
        <v>2016</v>
      </c>
      <c r="C21" s="266">
        <v>5874</v>
      </c>
      <c r="D21" s="261">
        <v>400</v>
      </c>
      <c r="E21" s="263">
        <v>104.363</v>
      </c>
      <c r="F21" s="263">
        <v>601</v>
      </c>
      <c r="G21" s="263">
        <v>1162</v>
      </c>
      <c r="H21" s="264">
        <v>4006</v>
      </c>
    </row>
    <row r="22" spans="2:11" x14ac:dyDescent="0.35">
      <c r="B22" s="259">
        <v>2017</v>
      </c>
      <c r="C22" s="266">
        <v>5872.9750000000004</v>
      </c>
      <c r="D22" s="261">
        <v>399</v>
      </c>
      <c r="E22" s="263">
        <v>110.363</v>
      </c>
      <c r="F22" s="263">
        <v>601</v>
      </c>
      <c r="G22" s="263">
        <v>1162</v>
      </c>
      <c r="H22" s="264">
        <v>4000</v>
      </c>
    </row>
    <row r="23" spans="2:11" x14ac:dyDescent="0.35">
      <c r="B23" s="259">
        <v>2018</v>
      </c>
      <c r="C23" s="266">
        <v>5873.3630000000003</v>
      </c>
      <c r="D23" s="267">
        <v>400</v>
      </c>
      <c r="E23" s="263">
        <v>110.363</v>
      </c>
      <c r="F23" s="263">
        <v>601</v>
      </c>
      <c r="G23" s="263">
        <v>1159</v>
      </c>
      <c r="H23" s="264">
        <v>4000</v>
      </c>
    </row>
    <row r="24" spans="2:11" x14ac:dyDescent="0.35">
      <c r="B24" s="259">
        <v>2019</v>
      </c>
      <c r="C24" s="266">
        <v>5874</v>
      </c>
      <c r="D24" s="261">
        <v>400</v>
      </c>
      <c r="E24" s="263">
        <v>112</v>
      </c>
      <c r="F24" s="263">
        <v>589</v>
      </c>
      <c r="G24" s="263">
        <v>692</v>
      </c>
      <c r="H24" s="264">
        <v>4482</v>
      </c>
    </row>
    <row r="25" spans="2:11" x14ac:dyDescent="0.35">
      <c r="B25" s="259">
        <v>2020</v>
      </c>
      <c r="C25" s="266">
        <v>5874</v>
      </c>
      <c r="D25" s="261">
        <v>400</v>
      </c>
      <c r="E25" s="263">
        <v>20</v>
      </c>
      <c r="F25" s="263">
        <v>710</v>
      </c>
      <c r="G25" s="263">
        <v>636</v>
      </c>
      <c r="H25" s="264">
        <v>4509</v>
      </c>
      <c r="K25" s="233"/>
    </row>
    <row r="26" spans="2:11" x14ac:dyDescent="0.35">
      <c r="B26" s="259">
        <v>2021</v>
      </c>
      <c r="C26" s="266">
        <v>5889</v>
      </c>
      <c r="D26" s="261">
        <v>400</v>
      </c>
      <c r="E26" s="263">
        <v>34</v>
      </c>
      <c r="F26" s="263">
        <v>709</v>
      </c>
      <c r="G26" s="263">
        <v>537</v>
      </c>
      <c r="H26" s="264">
        <v>4609</v>
      </c>
      <c r="J26" s="233"/>
    </row>
    <row r="27" spans="2:11" x14ac:dyDescent="0.35">
      <c r="B27" s="259">
        <v>2022</v>
      </c>
      <c r="C27" s="266">
        <v>5890</v>
      </c>
      <c r="D27" s="678">
        <v>400</v>
      </c>
      <c r="E27" s="263">
        <v>35</v>
      </c>
      <c r="F27" s="263">
        <v>709</v>
      </c>
      <c r="G27" s="263">
        <v>537</v>
      </c>
      <c r="H27" s="264">
        <v>4609</v>
      </c>
      <c r="J27" s="233"/>
    </row>
    <row r="28" spans="2:11" x14ac:dyDescent="0.35">
      <c r="B28" s="259">
        <v>2023</v>
      </c>
      <c r="C28" s="679">
        <v>5890</v>
      </c>
      <c r="D28" s="680">
        <v>400</v>
      </c>
      <c r="E28" s="681">
        <v>18.7</v>
      </c>
      <c r="F28" s="681">
        <v>700.5</v>
      </c>
      <c r="G28" s="681">
        <v>237.5</v>
      </c>
      <c r="H28" s="682">
        <v>4932</v>
      </c>
      <c r="J28" s="233"/>
    </row>
    <row r="29" spans="2:11" x14ac:dyDescent="0.35">
      <c r="B29" s="259">
        <v>2024</v>
      </c>
      <c r="C29" s="266">
        <v>5888.3980000000001</v>
      </c>
      <c r="D29" s="261">
        <v>400</v>
      </c>
      <c r="E29" s="263">
        <v>14.865</v>
      </c>
      <c r="F29" s="263">
        <v>651.36800000000005</v>
      </c>
      <c r="G29" s="263">
        <v>188.935</v>
      </c>
      <c r="H29" s="264">
        <v>5033.2299999999996</v>
      </c>
      <c r="J29" s="233"/>
    </row>
    <row r="30" spans="2:11" x14ac:dyDescent="0.35">
      <c r="B30" s="683"/>
      <c r="C30" s="684"/>
      <c r="D30" s="684"/>
      <c r="E30" s="685"/>
      <c r="F30" s="685"/>
      <c r="G30" s="685"/>
      <c r="H30" s="685"/>
    </row>
    <row r="31" spans="2:11" ht="69" customHeight="1" x14ac:dyDescent="0.35">
      <c r="B31" s="726" t="s">
        <v>637</v>
      </c>
      <c r="C31" s="726"/>
      <c r="D31" s="726"/>
      <c r="E31" s="726"/>
      <c r="F31" s="726"/>
      <c r="G31" s="726"/>
      <c r="H31" s="726"/>
    </row>
  </sheetData>
  <mergeCells count="5">
    <mergeCell ref="B31:H31"/>
    <mergeCell ref="B3:B4"/>
    <mergeCell ref="C3:C4"/>
    <mergeCell ref="D3:D4"/>
    <mergeCell ref="E3:H3"/>
  </mergeCells>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CEB3F-093F-4297-BB8E-79CAB60D703D}">
  <dimension ref="A1:L43"/>
  <sheetViews>
    <sheetView topLeftCell="A13" workbookViewId="0">
      <selection activeCell="E28" sqref="E28"/>
    </sheetView>
  </sheetViews>
  <sheetFormatPr defaultColWidth="9.1796875" defaultRowHeight="14.5" x14ac:dyDescent="0.35"/>
  <cols>
    <col min="1" max="1" width="9.1796875" style="1"/>
    <col min="2" max="2" width="30.54296875" style="1" customWidth="1"/>
    <col min="3" max="10" width="14.453125" style="1" customWidth="1"/>
    <col min="11" max="11" width="13.81640625" style="1" bestFit="1" customWidth="1"/>
    <col min="12" max="12" width="10.81640625" style="1" bestFit="1" customWidth="1"/>
    <col min="13" max="16384" width="9.1796875" style="1"/>
  </cols>
  <sheetData>
    <row r="1" spans="1:12" x14ac:dyDescent="0.35">
      <c r="A1" s="432" t="s">
        <v>951</v>
      </c>
      <c r="B1" s="54" t="s">
        <v>638</v>
      </c>
    </row>
    <row r="2" spans="1:12" x14ac:dyDescent="0.35">
      <c r="B2" s="1" t="s">
        <v>639</v>
      </c>
    </row>
    <row r="4" spans="1:12" ht="43.5" customHeight="1" x14ac:dyDescent="0.35">
      <c r="A4" s="268"/>
      <c r="B4" s="269"/>
      <c r="C4" s="852" t="s">
        <v>640</v>
      </c>
      <c r="D4" s="853"/>
      <c r="E4" s="853"/>
      <c r="F4" s="853"/>
      <c r="G4" s="853"/>
      <c r="H4" s="853"/>
      <c r="I4" s="853"/>
      <c r="J4" s="853"/>
    </row>
    <row r="5" spans="1:12" x14ac:dyDescent="0.35">
      <c r="A5" s="270"/>
      <c r="B5" s="271"/>
      <c r="C5" s="854" t="s">
        <v>641</v>
      </c>
      <c r="D5" s="855"/>
      <c r="E5" s="856" t="s">
        <v>642</v>
      </c>
      <c r="F5" s="855"/>
      <c r="G5" s="856" t="s">
        <v>643</v>
      </c>
      <c r="H5" s="855"/>
      <c r="I5" s="856" t="s">
        <v>644</v>
      </c>
      <c r="J5" s="855"/>
    </row>
    <row r="6" spans="1:12" ht="58" x14ac:dyDescent="0.35">
      <c r="A6" s="272" t="s">
        <v>645</v>
      </c>
      <c r="B6" s="273" t="s">
        <v>646</v>
      </c>
      <c r="C6" s="274" t="s">
        <v>647</v>
      </c>
      <c r="D6" s="274" t="s">
        <v>648</v>
      </c>
      <c r="E6" s="274" t="s">
        <v>647</v>
      </c>
      <c r="F6" s="274" t="s">
        <v>648</v>
      </c>
      <c r="G6" s="274" t="s">
        <v>647</v>
      </c>
      <c r="H6" s="274" t="s">
        <v>648</v>
      </c>
      <c r="I6" s="274" t="s">
        <v>647</v>
      </c>
      <c r="J6" s="274" t="s">
        <v>648</v>
      </c>
    </row>
    <row r="7" spans="1:12" x14ac:dyDescent="0.35">
      <c r="A7" s="275">
        <v>2006</v>
      </c>
      <c r="B7" s="276">
        <v>80777.614759999997</v>
      </c>
      <c r="C7" s="276">
        <v>6951.0891200000005</v>
      </c>
      <c r="D7" s="276">
        <v>366.98600000000005</v>
      </c>
      <c r="E7" s="276">
        <v>48339.195344000007</v>
      </c>
      <c r="F7" s="276">
        <v>2292.9701100000002</v>
      </c>
      <c r="G7" s="276">
        <v>18321.600156</v>
      </c>
      <c r="H7" s="276">
        <v>840.03682000000003</v>
      </c>
      <c r="I7" s="276">
        <v>1364.7768599999999</v>
      </c>
      <c r="J7" s="276">
        <v>2301.05935</v>
      </c>
      <c r="K7" s="277"/>
      <c r="L7" s="277"/>
    </row>
    <row r="8" spans="1:12" x14ac:dyDescent="0.35">
      <c r="A8" s="275">
        <v>2007</v>
      </c>
      <c r="B8" s="276">
        <v>81389.765440000017</v>
      </c>
      <c r="C8" s="276">
        <v>6214.8123299999997</v>
      </c>
      <c r="D8" s="276">
        <v>299.71435000000008</v>
      </c>
      <c r="E8" s="276">
        <v>46457.864959999999</v>
      </c>
      <c r="F8" s="276">
        <v>2301.2052300000005</v>
      </c>
      <c r="G8" s="276">
        <v>21044.694570000007</v>
      </c>
      <c r="H8" s="276">
        <v>875.30772000000002</v>
      </c>
      <c r="I8" s="276">
        <v>1876.3689899999999</v>
      </c>
      <c r="J8" s="276">
        <v>2320.3862899999995</v>
      </c>
      <c r="K8" s="277"/>
      <c r="L8" s="277"/>
    </row>
    <row r="9" spans="1:12" x14ac:dyDescent="0.35">
      <c r="A9" s="275">
        <v>2008</v>
      </c>
      <c r="B9" s="276">
        <v>82165.402452999988</v>
      </c>
      <c r="C9" s="276">
        <v>5483.8525230000005</v>
      </c>
      <c r="D9" s="276">
        <v>281.35460999999998</v>
      </c>
      <c r="E9" s="276">
        <v>41142.190399999999</v>
      </c>
      <c r="F9" s="276">
        <v>2148.0614999999998</v>
      </c>
      <c r="G9" s="276">
        <v>26905.272000000004</v>
      </c>
      <c r="H9" s="276">
        <v>1056.0336400000001</v>
      </c>
      <c r="I9" s="276">
        <v>2794.92832</v>
      </c>
      <c r="J9" s="276">
        <v>2353.8094599999999</v>
      </c>
      <c r="K9" s="277"/>
      <c r="L9" s="277"/>
    </row>
    <row r="10" spans="1:12" x14ac:dyDescent="0.35">
      <c r="A10" s="275">
        <v>2009</v>
      </c>
      <c r="B10" s="276">
        <v>82030.234880000004</v>
      </c>
      <c r="C10" s="276">
        <v>4193.8710799999999</v>
      </c>
      <c r="D10" s="276">
        <v>212.64432000000002</v>
      </c>
      <c r="E10" s="276">
        <v>37707.235299999993</v>
      </c>
      <c r="F10" s="276">
        <v>2230.0139799999997</v>
      </c>
      <c r="G10" s="276">
        <v>30120.439249999996</v>
      </c>
      <c r="H10" s="276">
        <v>1830.7666800000002</v>
      </c>
      <c r="I10" s="276">
        <v>3754.74755</v>
      </c>
      <c r="J10" s="276">
        <v>1980.5167200000001</v>
      </c>
      <c r="K10" s="277"/>
      <c r="L10" s="277"/>
    </row>
    <row r="11" spans="1:12" x14ac:dyDescent="0.35">
      <c r="A11" s="275">
        <v>2010</v>
      </c>
      <c r="B11" s="276">
        <v>82552.990091999905</v>
      </c>
      <c r="C11" s="276">
        <v>3962.4076220000011</v>
      </c>
      <c r="D11" s="276">
        <v>194.24385999999998</v>
      </c>
      <c r="E11" s="276">
        <v>33951.182170000007</v>
      </c>
      <c r="F11" s="276">
        <v>2114.4184299999997</v>
      </c>
      <c r="G11" s="276">
        <v>32839.03201000001</v>
      </c>
      <c r="H11" s="276">
        <v>2124.1185459999997</v>
      </c>
      <c r="I11" s="276">
        <v>5292.7642599999999</v>
      </c>
      <c r="J11" s="276">
        <v>2073.4904900000001</v>
      </c>
      <c r="K11" s="277"/>
      <c r="L11" s="277"/>
    </row>
    <row r="12" spans="1:12" x14ac:dyDescent="0.35">
      <c r="A12" s="275">
        <v>2011</v>
      </c>
      <c r="B12" s="276">
        <v>82927.590350999904</v>
      </c>
      <c r="C12" s="276">
        <v>3786.9536930000022</v>
      </c>
      <c r="D12" s="276">
        <v>188.08063299999998</v>
      </c>
      <c r="E12" s="276">
        <v>29055.710088000022</v>
      </c>
      <c r="F12" s="276">
        <v>1711.1931400000001</v>
      </c>
      <c r="G12" s="276">
        <v>35933.943930000001</v>
      </c>
      <c r="H12" s="276">
        <v>1660.8530499999997</v>
      </c>
      <c r="I12" s="276">
        <v>7865.3694100000012</v>
      </c>
      <c r="J12" s="276">
        <v>2724.1123400000006</v>
      </c>
      <c r="K12" s="277"/>
      <c r="L12" s="277"/>
    </row>
    <row r="13" spans="1:12" x14ac:dyDescent="0.35">
      <c r="A13" s="275">
        <v>2012</v>
      </c>
      <c r="B13" s="276">
        <v>83047.207449999943</v>
      </c>
      <c r="C13" s="276">
        <v>3522.360721</v>
      </c>
      <c r="D13" s="276">
        <v>167.47103000000001</v>
      </c>
      <c r="E13" s="276">
        <v>25817.200630000007</v>
      </c>
      <c r="F13" s="276">
        <v>1364.8722</v>
      </c>
      <c r="G13" s="276">
        <v>38593.071529999994</v>
      </c>
      <c r="H13" s="276">
        <v>2497.5475499999998</v>
      </c>
      <c r="I13" s="276">
        <v>8902.7006600000022</v>
      </c>
      <c r="J13" s="276">
        <v>2181.6571099999996</v>
      </c>
      <c r="K13" s="277"/>
      <c r="L13" s="277"/>
    </row>
    <row r="14" spans="1:12" x14ac:dyDescent="0.35">
      <c r="A14" s="275">
        <v>2013</v>
      </c>
      <c r="B14" s="276">
        <v>83253.278909999994</v>
      </c>
      <c r="C14" s="276">
        <v>3217.4273640000001</v>
      </c>
      <c r="D14" s="276">
        <v>150.78775999999999</v>
      </c>
      <c r="E14" s="276">
        <v>20978.507049999997</v>
      </c>
      <c r="F14" s="276">
        <v>1033.7707399999999</v>
      </c>
      <c r="G14" s="276">
        <v>41323.407075999981</v>
      </c>
      <c r="H14" s="276">
        <v>2349.5595688799999</v>
      </c>
      <c r="I14" s="276">
        <v>11330.167383</v>
      </c>
      <c r="J14" s="276">
        <v>2869.8085999999998</v>
      </c>
      <c r="K14" s="277"/>
      <c r="L14" s="277"/>
    </row>
    <row r="15" spans="1:12" x14ac:dyDescent="0.35">
      <c r="A15" s="275">
        <v>2014</v>
      </c>
      <c r="B15" s="276">
        <v>83530.198721648267</v>
      </c>
      <c r="C15" s="276">
        <v>2756.2343641301222</v>
      </c>
      <c r="D15" s="276">
        <v>123.05454001920671</v>
      </c>
      <c r="E15" s="276">
        <v>17883.240820963671</v>
      </c>
      <c r="F15" s="276">
        <v>764.75500012479415</v>
      </c>
      <c r="G15" s="276">
        <v>42955.497214841358</v>
      </c>
      <c r="H15" s="276">
        <v>2452.2404795928533</v>
      </c>
      <c r="I15" s="276">
        <v>13534.332823126471</v>
      </c>
      <c r="J15" s="276">
        <v>3060.8432598498439</v>
      </c>
      <c r="K15" s="277"/>
      <c r="L15" s="277"/>
    </row>
    <row r="16" spans="1:12" x14ac:dyDescent="0.35">
      <c r="A16" s="275">
        <v>2015</v>
      </c>
      <c r="B16" s="276">
        <v>83619.601989999996</v>
      </c>
      <c r="C16" s="276">
        <v>2597.0018900000005</v>
      </c>
      <c r="D16" s="276">
        <v>104.33769000000001</v>
      </c>
      <c r="E16" s="276">
        <v>15988.586000000001</v>
      </c>
      <c r="F16" s="276">
        <v>580.94096999999999</v>
      </c>
      <c r="G16" s="276">
        <v>43645.625999999997</v>
      </c>
      <c r="H16" s="276">
        <v>2554.7593999999999</v>
      </c>
      <c r="I16" s="276">
        <v>15029.831</v>
      </c>
      <c r="J16" s="276">
        <v>3115.6848</v>
      </c>
      <c r="K16" s="277"/>
      <c r="L16" s="277"/>
    </row>
    <row r="17" spans="1:12" x14ac:dyDescent="0.35">
      <c r="A17" s="278">
        <v>2016</v>
      </c>
      <c r="B17" s="276">
        <v>83732.033422424778</v>
      </c>
      <c r="C17" s="276">
        <v>2518.9811830005256</v>
      </c>
      <c r="D17" s="276">
        <v>79.102259986507875</v>
      </c>
      <c r="E17" s="276">
        <v>14800.8290019162</v>
      </c>
      <c r="F17" s="276">
        <v>529.21894013403278</v>
      </c>
      <c r="G17" s="276">
        <v>43060.277374735058</v>
      </c>
      <c r="H17" s="276">
        <v>2505.3970095829823</v>
      </c>
      <c r="I17" s="276">
        <v>17037.939003269239</v>
      </c>
      <c r="J17" s="276">
        <v>3200.329769800253</v>
      </c>
      <c r="K17" s="277"/>
      <c r="L17" s="277"/>
    </row>
    <row r="18" spans="1:12" x14ac:dyDescent="0.35">
      <c r="A18" s="278">
        <v>2017</v>
      </c>
      <c r="B18" s="276">
        <v>83862.683366999961</v>
      </c>
      <c r="C18" s="276">
        <v>2302.3764909999986</v>
      </c>
      <c r="D18" s="276">
        <v>48.523579999999995</v>
      </c>
      <c r="E18" s="276">
        <v>14168.338699999993</v>
      </c>
      <c r="F18" s="276">
        <v>479.72491300000002</v>
      </c>
      <c r="G18" s="276">
        <v>42009.511843999964</v>
      </c>
      <c r="H18" s="276">
        <v>2494.0877549999991</v>
      </c>
      <c r="I18" s="276">
        <v>19144.940522999997</v>
      </c>
      <c r="J18" s="276">
        <v>3215.5578659999996</v>
      </c>
      <c r="K18" s="277"/>
      <c r="L18" s="277"/>
    </row>
    <row r="19" spans="1:12" x14ac:dyDescent="0.35">
      <c r="A19" s="278">
        <v>2018</v>
      </c>
      <c r="B19" s="276">
        <v>84079.090953000006</v>
      </c>
      <c r="C19" s="276">
        <v>1091.7326749999991</v>
      </c>
      <c r="D19" s="276">
        <v>50.352979999999995</v>
      </c>
      <c r="E19" s="276">
        <v>7164.7892709999996</v>
      </c>
      <c r="F19" s="276">
        <v>359.58299</v>
      </c>
      <c r="G19" s="276">
        <v>44062.255004000006</v>
      </c>
      <c r="H19" s="276">
        <v>2420.3027749999983</v>
      </c>
      <c r="I19" s="276">
        <v>25371.447018999999</v>
      </c>
      <c r="J19" s="276">
        <v>3558.830199</v>
      </c>
      <c r="K19" s="277"/>
      <c r="L19" s="277"/>
    </row>
    <row r="20" spans="1:12" x14ac:dyDescent="0.35">
      <c r="A20" s="278">
        <v>2019</v>
      </c>
      <c r="B20" s="276">
        <v>84388.831510999997</v>
      </c>
      <c r="C20" s="276">
        <v>1173.915418</v>
      </c>
      <c r="D20" s="276">
        <v>102.40417000000001</v>
      </c>
      <c r="E20" s="276">
        <v>4890.8514209999994</v>
      </c>
      <c r="F20" s="276">
        <v>358.93623000000002</v>
      </c>
      <c r="G20" s="276">
        <v>31965.535827999996</v>
      </c>
      <c r="H20" s="276">
        <v>2163.11519</v>
      </c>
      <c r="I20" s="276">
        <v>39982.100439999995</v>
      </c>
      <c r="J20" s="276">
        <v>3751.9560000000015</v>
      </c>
      <c r="K20" s="277"/>
      <c r="L20" s="277"/>
    </row>
    <row r="21" spans="1:12" x14ac:dyDescent="0.35">
      <c r="A21" s="278">
        <v>2020</v>
      </c>
      <c r="B21" s="276">
        <v>84808.025344036796</v>
      </c>
      <c r="C21" s="276">
        <v>1515.1234826000009</v>
      </c>
      <c r="D21" s="276">
        <v>115.09758000000001</v>
      </c>
      <c r="E21" s="276">
        <v>3962.9663010000004</v>
      </c>
      <c r="F21" s="276">
        <v>353.34722000000005</v>
      </c>
      <c r="G21" s="276">
        <v>25889.420760000008</v>
      </c>
      <c r="H21" s="276">
        <v>1823.9338700000001</v>
      </c>
      <c r="I21" s="276">
        <v>47101.907569999996</v>
      </c>
      <c r="J21" s="276">
        <v>4043.2587100000005</v>
      </c>
      <c r="K21" s="277"/>
      <c r="L21" s="277"/>
    </row>
    <row r="22" spans="1:12" x14ac:dyDescent="0.35">
      <c r="A22" s="278">
        <v>2021</v>
      </c>
      <c r="B22" s="276">
        <v>85166.205203747377</v>
      </c>
      <c r="C22" s="276">
        <v>1842.9736335999987</v>
      </c>
      <c r="D22" s="276">
        <v>128.34191999999999</v>
      </c>
      <c r="E22" s="276">
        <v>3231.2475909999989</v>
      </c>
      <c r="F22" s="276">
        <v>326.72978000000006</v>
      </c>
      <c r="G22" s="276">
        <v>22043.44597999999</v>
      </c>
      <c r="H22" s="276">
        <v>1688.3224599999999</v>
      </c>
      <c r="I22" s="276">
        <v>51780.595499999996</v>
      </c>
      <c r="J22" s="276">
        <v>4123.6409060000005</v>
      </c>
      <c r="K22" s="277"/>
      <c r="L22" s="277"/>
    </row>
    <row r="23" spans="1:12" x14ac:dyDescent="0.35">
      <c r="A23" s="278">
        <v>2022</v>
      </c>
      <c r="B23" s="276">
        <v>85040.922818614898</v>
      </c>
      <c r="C23" s="276">
        <v>2036.5485949999998</v>
      </c>
      <c r="D23" s="276">
        <v>101.18657</v>
      </c>
      <c r="E23" s="276">
        <v>2753.0202780000004</v>
      </c>
      <c r="F23" s="276">
        <v>309.73721</v>
      </c>
      <c r="G23" s="276">
        <v>18850.64214</v>
      </c>
      <c r="H23" s="276">
        <v>1442.1700699999999</v>
      </c>
      <c r="I23" s="276">
        <v>55191.321873999987</v>
      </c>
      <c r="J23" s="276">
        <v>4357.654461000001</v>
      </c>
      <c r="K23" s="277"/>
      <c r="L23" s="277"/>
    </row>
    <row r="24" spans="1:12" x14ac:dyDescent="0.35">
      <c r="A24" s="278">
        <v>2023</v>
      </c>
      <c r="B24" s="276">
        <v>85560.926318796905</v>
      </c>
      <c r="C24" s="276">
        <v>1867.1911209999985</v>
      </c>
      <c r="D24" s="276">
        <v>77.378610000000009</v>
      </c>
      <c r="E24" s="276">
        <v>2230.1741199999956</v>
      </c>
      <c r="F24" s="276">
        <v>206.83815000000001</v>
      </c>
      <c r="G24" s="276">
        <v>15700.232216000009</v>
      </c>
      <c r="H24" s="276">
        <v>1107.6445500000002</v>
      </c>
      <c r="I24" s="276">
        <v>59619.150589999968</v>
      </c>
      <c r="J24" s="276">
        <v>4752.2802209999936</v>
      </c>
    </row>
    <row r="25" spans="1:12" x14ac:dyDescent="0.35">
      <c r="A25" s="278">
        <v>2024</v>
      </c>
      <c r="B25" s="276">
        <v>85776.031458926504</v>
      </c>
      <c r="C25" s="276">
        <v>1714.2617309000002</v>
      </c>
      <c r="D25" s="276">
        <v>72.145589600000008</v>
      </c>
      <c r="E25" s="276">
        <v>2131.7135200000002</v>
      </c>
      <c r="F25" s="276">
        <v>204.58713</v>
      </c>
      <c r="G25" s="276">
        <v>12871.880987199998</v>
      </c>
      <c r="H25" s="276">
        <v>851.80835559999991</v>
      </c>
      <c r="I25" s="276">
        <v>62902.467134126506</v>
      </c>
      <c r="J25" s="276">
        <v>5027.1670115000006</v>
      </c>
    </row>
    <row r="33" spans="3:5" x14ac:dyDescent="0.35">
      <c r="C33" s="279"/>
      <c r="D33" s="279"/>
      <c r="E33" s="279"/>
    </row>
    <row r="34" spans="3:5" x14ac:dyDescent="0.35">
      <c r="C34" s="279"/>
      <c r="D34" s="279"/>
      <c r="E34" s="279"/>
    </row>
    <row r="35" spans="3:5" x14ac:dyDescent="0.35">
      <c r="C35" s="279"/>
      <c r="D35" s="279"/>
      <c r="E35" s="279"/>
    </row>
    <row r="36" spans="3:5" x14ac:dyDescent="0.35">
      <c r="C36" s="279"/>
      <c r="D36" s="279"/>
      <c r="E36" s="279"/>
    </row>
    <row r="40" spans="3:5" x14ac:dyDescent="0.35">
      <c r="C40" s="279"/>
      <c r="D40" s="279"/>
      <c r="E40" s="279"/>
    </row>
    <row r="41" spans="3:5" x14ac:dyDescent="0.35">
      <c r="C41" s="279"/>
      <c r="D41" s="279"/>
      <c r="E41" s="279"/>
    </row>
    <row r="42" spans="3:5" x14ac:dyDescent="0.35">
      <c r="C42" s="279"/>
      <c r="D42" s="279"/>
      <c r="E42" s="279"/>
    </row>
    <row r="43" spans="3:5" x14ac:dyDescent="0.35">
      <c r="C43" s="279"/>
      <c r="D43" s="279"/>
      <c r="E43" s="279"/>
    </row>
  </sheetData>
  <mergeCells count="5">
    <mergeCell ref="C4:J4"/>
    <mergeCell ref="C5:D5"/>
    <mergeCell ref="E5:F5"/>
    <mergeCell ref="G5:H5"/>
    <mergeCell ref="I5:J5"/>
  </mergeCells>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E32AA-5A33-471E-B58F-2A8953FBC559}">
  <dimension ref="A1:T20"/>
  <sheetViews>
    <sheetView topLeftCell="E1" workbookViewId="0">
      <selection activeCell="P3" sqref="P3"/>
    </sheetView>
  </sheetViews>
  <sheetFormatPr defaultColWidth="9.1796875" defaultRowHeight="14.5" x14ac:dyDescent="0.35"/>
  <cols>
    <col min="1" max="3" width="9.1796875" style="1"/>
    <col min="4" max="4" width="36.1796875" style="1" customWidth="1"/>
    <col min="5" max="10" width="9.1796875" style="1"/>
    <col min="11" max="12" width="11.54296875" style="1" bestFit="1" customWidth="1"/>
    <col min="13" max="16384" width="9.1796875" style="1"/>
  </cols>
  <sheetData>
    <row r="1" spans="1:20" x14ac:dyDescent="0.35">
      <c r="A1" s="63"/>
      <c r="B1" s="63"/>
      <c r="C1" s="63"/>
      <c r="D1" s="63"/>
      <c r="E1" s="63"/>
      <c r="F1" s="63"/>
      <c r="G1" s="63"/>
      <c r="H1" s="63"/>
      <c r="I1" s="63"/>
      <c r="J1" s="63"/>
      <c r="K1" s="63"/>
      <c r="L1" s="63"/>
    </row>
    <row r="2" spans="1:20" ht="15.5" x14ac:dyDescent="0.35">
      <c r="A2" s="280" t="s">
        <v>649</v>
      </c>
      <c r="B2" s="63"/>
      <c r="C2" s="63"/>
      <c r="D2" s="63"/>
      <c r="E2" s="63"/>
      <c r="F2" s="63"/>
      <c r="G2" s="63"/>
      <c r="H2" s="63"/>
      <c r="I2" s="63"/>
      <c r="J2" s="63"/>
      <c r="K2" s="63"/>
      <c r="L2" s="63"/>
    </row>
    <row r="3" spans="1:20" x14ac:dyDescent="0.35">
      <c r="A3" s="63"/>
      <c r="B3" s="63"/>
      <c r="C3" s="63"/>
      <c r="D3" s="63"/>
      <c r="E3" s="63"/>
      <c r="F3" s="63"/>
      <c r="G3" s="63"/>
      <c r="H3" s="63"/>
      <c r="I3" s="63"/>
      <c r="J3" s="63"/>
      <c r="K3" s="63"/>
      <c r="L3" s="63"/>
    </row>
    <row r="4" spans="1:20" ht="15" thickBot="1" x14ac:dyDescent="0.4">
      <c r="A4" s="63"/>
      <c r="B4" s="63"/>
      <c r="C4" s="63"/>
      <c r="D4" s="63"/>
      <c r="E4" s="63"/>
      <c r="F4" s="63"/>
      <c r="G4" s="63"/>
      <c r="H4" s="63"/>
      <c r="I4" s="63"/>
      <c r="J4" s="63"/>
      <c r="L4" s="281"/>
      <c r="Q4" s="281"/>
      <c r="R4" s="281"/>
      <c r="S4" s="281"/>
      <c r="T4" s="281" t="s">
        <v>650</v>
      </c>
    </row>
    <row r="5" spans="1:20" ht="15.5" thickTop="1" thickBot="1" x14ac:dyDescent="0.4">
      <c r="A5" s="282"/>
      <c r="B5" s="283"/>
      <c r="C5" s="283"/>
      <c r="D5" s="284"/>
      <c r="E5" s="285">
        <v>2009</v>
      </c>
      <c r="F5" s="285">
        <v>2010</v>
      </c>
      <c r="G5" s="285">
        <v>2011</v>
      </c>
      <c r="H5" s="285">
        <v>2012</v>
      </c>
      <c r="I5" s="285">
        <v>2013</v>
      </c>
      <c r="J5" s="285">
        <v>2014</v>
      </c>
      <c r="K5" s="286">
        <v>2015</v>
      </c>
      <c r="L5" s="286">
        <v>2016</v>
      </c>
      <c r="M5" s="286">
        <v>2017</v>
      </c>
      <c r="N5" s="286">
        <v>2018</v>
      </c>
      <c r="O5" s="286">
        <v>2019</v>
      </c>
      <c r="P5" s="286">
        <v>2020</v>
      </c>
      <c r="Q5" s="286">
        <v>2021</v>
      </c>
      <c r="R5" s="286">
        <v>2022</v>
      </c>
      <c r="S5" s="286">
        <v>2023</v>
      </c>
      <c r="T5" s="286">
        <v>2024</v>
      </c>
    </row>
    <row r="6" spans="1:20" ht="28.5" customHeight="1" thickTop="1" x14ac:dyDescent="0.35">
      <c r="A6" s="857" t="s">
        <v>241</v>
      </c>
      <c r="B6" s="858"/>
      <c r="C6" s="858"/>
      <c r="D6" s="859"/>
      <c r="E6" s="287">
        <v>17190.59</v>
      </c>
      <c r="F6" s="287">
        <v>22917.749999999996</v>
      </c>
      <c r="G6" s="287">
        <v>25624.600000000002</v>
      </c>
      <c r="H6" s="287">
        <v>21234.829999999998</v>
      </c>
      <c r="I6" s="287">
        <v>20034.420000000002</v>
      </c>
      <c r="J6" s="288">
        <v>20560</v>
      </c>
      <c r="K6" s="288">
        <v>17409.440533000001</v>
      </c>
      <c r="L6" s="288">
        <v>17114</v>
      </c>
      <c r="M6" s="288">
        <v>17166.543333000001</v>
      </c>
      <c r="N6" s="288">
        <v>16918.343499999999</v>
      </c>
      <c r="O6" s="288">
        <v>7567.5999999999995</v>
      </c>
      <c r="P6" s="288">
        <v>7013.99</v>
      </c>
      <c r="Q6" s="288">
        <v>6804.9819047619048</v>
      </c>
      <c r="R6" s="288">
        <v>6788.7219999999998</v>
      </c>
      <c r="S6" s="288">
        <v>7133.14</v>
      </c>
      <c r="T6" s="288">
        <v>6440</v>
      </c>
    </row>
    <row r="7" spans="1:20" ht="29.25" customHeight="1" x14ac:dyDescent="0.35">
      <c r="A7" s="31"/>
      <c r="B7" s="860" t="s">
        <v>242</v>
      </c>
      <c r="C7" s="860"/>
      <c r="D7" s="861"/>
      <c r="E7" s="289">
        <v>4086.9399999999996</v>
      </c>
      <c r="F7" s="289">
        <v>4024.7900000000004</v>
      </c>
      <c r="G7" s="289">
        <v>3935.0099999999998</v>
      </c>
      <c r="H7" s="289">
        <v>4078.79</v>
      </c>
      <c r="I7" s="289">
        <v>3503.05</v>
      </c>
      <c r="J7" s="32">
        <v>4230.18</v>
      </c>
      <c r="K7" s="32">
        <v>4223.09</v>
      </c>
      <c r="L7" s="32">
        <v>4514.51</v>
      </c>
      <c r="M7" s="32">
        <v>4736.7133329999997</v>
      </c>
      <c r="N7" s="32">
        <v>4611.6792416161006</v>
      </c>
      <c r="O7" s="32">
        <v>4072.73</v>
      </c>
      <c r="P7" s="32">
        <v>4111.59</v>
      </c>
      <c r="Q7" s="32">
        <v>3979.2466226580627</v>
      </c>
      <c r="R7" s="32">
        <v>3863.8720000000003</v>
      </c>
      <c r="S7" s="32">
        <v>3743.77</v>
      </c>
      <c r="T7" s="32">
        <v>3658</v>
      </c>
    </row>
    <row r="8" spans="1:20" ht="39" x14ac:dyDescent="0.35">
      <c r="A8" s="290"/>
      <c r="B8" s="291"/>
      <c r="C8" s="291"/>
      <c r="D8" s="403" t="s">
        <v>243</v>
      </c>
      <c r="E8" s="289">
        <v>171.13</v>
      </c>
      <c r="F8" s="289">
        <v>188.42000000000002</v>
      </c>
      <c r="G8" s="289">
        <v>192.46</v>
      </c>
      <c r="H8" s="289">
        <v>186.81</v>
      </c>
      <c r="I8" s="289">
        <v>190.56</v>
      </c>
      <c r="J8" s="32">
        <v>240.41</v>
      </c>
      <c r="K8" s="32">
        <v>245.82999999999998</v>
      </c>
      <c r="L8" s="32">
        <v>248.13</v>
      </c>
      <c r="M8" s="32">
        <v>254.31</v>
      </c>
      <c r="N8" s="32">
        <v>249.22</v>
      </c>
      <c r="O8" s="32">
        <v>243.6</v>
      </c>
      <c r="P8" s="32">
        <v>243.5</v>
      </c>
      <c r="Q8" s="32">
        <v>246</v>
      </c>
      <c r="R8" s="32">
        <v>247</v>
      </c>
      <c r="S8" s="32">
        <v>252</v>
      </c>
      <c r="T8" s="32">
        <v>249</v>
      </c>
    </row>
    <row r="9" spans="1:20" ht="43.5" x14ac:dyDescent="0.35">
      <c r="A9" s="290"/>
      <c r="B9" s="291"/>
      <c r="C9" s="291"/>
      <c r="D9" s="403" t="s">
        <v>651</v>
      </c>
      <c r="E9" s="289">
        <v>21</v>
      </c>
      <c r="F9" s="289">
        <v>20</v>
      </c>
      <c r="G9" s="289">
        <v>20</v>
      </c>
      <c r="H9" s="289">
        <v>20</v>
      </c>
      <c r="I9" s="289">
        <v>841.32</v>
      </c>
      <c r="J9" s="32">
        <v>814.8</v>
      </c>
      <c r="K9" s="32">
        <v>810</v>
      </c>
      <c r="L9" s="32">
        <v>795</v>
      </c>
      <c r="M9" s="32">
        <v>743</v>
      </c>
      <c r="N9" s="32">
        <v>721</v>
      </c>
      <c r="O9" s="32">
        <v>685</v>
      </c>
      <c r="P9" s="32">
        <v>699</v>
      </c>
      <c r="Q9" s="32">
        <v>695</v>
      </c>
      <c r="R9" s="32">
        <v>659</v>
      </c>
      <c r="S9" s="32">
        <v>661</v>
      </c>
      <c r="T9" s="32">
        <v>654</v>
      </c>
    </row>
    <row r="10" spans="1:20" ht="51" x14ac:dyDescent="0.35">
      <c r="A10" s="290"/>
      <c r="B10" s="291"/>
      <c r="C10" s="291"/>
      <c r="D10" s="292" t="s">
        <v>652</v>
      </c>
      <c r="E10" s="289">
        <v>713</v>
      </c>
      <c r="F10" s="289">
        <v>743</v>
      </c>
      <c r="G10" s="289">
        <v>755</v>
      </c>
      <c r="H10" s="289">
        <v>780</v>
      </c>
      <c r="I10" s="289" t="s">
        <v>653</v>
      </c>
      <c r="J10" s="289" t="s">
        <v>653</v>
      </c>
      <c r="K10" s="289" t="s">
        <v>653</v>
      </c>
      <c r="L10" s="289" t="s">
        <v>653</v>
      </c>
      <c r="M10" s="289" t="s">
        <v>653</v>
      </c>
      <c r="N10" s="289" t="s">
        <v>653</v>
      </c>
      <c r="O10" s="289" t="s">
        <v>653</v>
      </c>
      <c r="P10" s="289" t="s">
        <v>653</v>
      </c>
      <c r="Q10" s="289" t="s">
        <v>653</v>
      </c>
      <c r="R10" s="289" t="s">
        <v>653</v>
      </c>
      <c r="S10" s="289" t="s">
        <v>653</v>
      </c>
      <c r="T10" s="289" t="s">
        <v>653</v>
      </c>
    </row>
    <row r="11" spans="1:20" ht="26" x14ac:dyDescent="0.35">
      <c r="A11" s="293"/>
      <c r="B11" s="294"/>
      <c r="C11" s="294"/>
      <c r="D11" s="403" t="s">
        <v>244</v>
      </c>
      <c r="E11" s="289">
        <v>2631.9399999999996</v>
      </c>
      <c r="F11" s="289">
        <v>2442</v>
      </c>
      <c r="G11" s="289">
        <v>2337.6499999999996</v>
      </c>
      <c r="H11" s="289">
        <v>2316.91</v>
      </c>
      <c r="I11" s="289">
        <v>1678.5700000000002</v>
      </c>
      <c r="J11" s="32">
        <v>2295</v>
      </c>
      <c r="K11" s="32">
        <v>2233</v>
      </c>
      <c r="L11" s="32">
        <v>2251.54</v>
      </c>
      <c r="M11" s="32">
        <v>2510.09</v>
      </c>
      <c r="N11" s="32">
        <v>2542.5</v>
      </c>
      <c r="O11" s="32">
        <v>2505</v>
      </c>
      <c r="P11" s="32">
        <v>2435.4</v>
      </c>
      <c r="Q11" s="32">
        <v>2435</v>
      </c>
      <c r="R11" s="32">
        <v>2439.8000000000002</v>
      </c>
      <c r="S11" s="32">
        <v>2277.56</v>
      </c>
      <c r="T11" s="32">
        <v>2192</v>
      </c>
    </row>
    <row r="12" spans="1:20" ht="26" x14ac:dyDescent="0.35">
      <c r="A12" s="290"/>
      <c r="B12" s="294"/>
      <c r="C12" s="294"/>
      <c r="D12" s="403" t="s">
        <v>245</v>
      </c>
      <c r="E12" s="289">
        <v>286.37</v>
      </c>
      <c r="F12" s="289">
        <v>402.57</v>
      </c>
      <c r="G12" s="289">
        <v>392.43000000000006</v>
      </c>
      <c r="H12" s="289">
        <v>475.57000000000005</v>
      </c>
      <c r="I12" s="289">
        <v>503.59999999999997</v>
      </c>
      <c r="J12" s="32">
        <v>594.79999999999995</v>
      </c>
      <c r="K12" s="32">
        <v>461.26000000000005</v>
      </c>
      <c r="L12" s="32">
        <v>540.09</v>
      </c>
      <c r="M12" s="32">
        <v>502.43</v>
      </c>
      <c r="N12" s="32">
        <v>597.95924161609992</v>
      </c>
      <c r="O12" s="32">
        <v>536.77</v>
      </c>
      <c r="P12" s="32">
        <v>633.69000000000005</v>
      </c>
      <c r="Q12" s="32">
        <v>522.16999999999996</v>
      </c>
      <c r="R12" s="32">
        <v>445.07199999999995</v>
      </c>
      <c r="S12" s="32">
        <v>475.21</v>
      </c>
      <c r="T12" s="32">
        <v>496</v>
      </c>
    </row>
    <row r="13" spans="1:20" ht="52" x14ac:dyDescent="0.35">
      <c r="A13" s="290"/>
      <c r="B13" s="294"/>
      <c r="C13" s="294"/>
      <c r="D13" s="403" t="s">
        <v>246</v>
      </c>
      <c r="E13" s="289">
        <v>263.5</v>
      </c>
      <c r="F13" s="289">
        <v>228.8</v>
      </c>
      <c r="G13" s="289">
        <v>237.47</v>
      </c>
      <c r="H13" s="289">
        <v>299.5</v>
      </c>
      <c r="I13" s="289">
        <v>289</v>
      </c>
      <c r="J13" s="32">
        <v>277</v>
      </c>
      <c r="K13" s="32">
        <v>465</v>
      </c>
      <c r="L13" s="32">
        <v>671</v>
      </c>
      <c r="M13" s="32">
        <v>720</v>
      </c>
      <c r="N13" s="32">
        <v>495</v>
      </c>
      <c r="O13" s="32">
        <v>92.36</v>
      </c>
      <c r="P13" s="32">
        <v>90</v>
      </c>
      <c r="Q13" s="32">
        <v>72</v>
      </c>
      <c r="R13" s="32">
        <v>64</v>
      </c>
      <c r="S13" s="32">
        <v>69</v>
      </c>
      <c r="T13" s="32">
        <v>56</v>
      </c>
    </row>
    <row r="14" spans="1:20" ht="52" x14ac:dyDescent="0.35">
      <c r="A14" s="290"/>
      <c r="B14" s="294"/>
      <c r="C14" s="294"/>
      <c r="D14" s="403" t="s">
        <v>654</v>
      </c>
      <c r="E14" s="289"/>
      <c r="F14" s="289"/>
      <c r="G14" s="289"/>
      <c r="H14" s="289"/>
      <c r="I14" s="289"/>
      <c r="J14" s="295" t="s">
        <v>655</v>
      </c>
      <c r="K14" s="295" t="s">
        <v>655</v>
      </c>
      <c r="L14" s="295" t="s">
        <v>655</v>
      </c>
      <c r="M14" s="295" t="s">
        <v>655</v>
      </c>
      <c r="N14" s="295" t="s">
        <v>655</v>
      </c>
      <c r="O14" s="295" t="s">
        <v>655</v>
      </c>
      <c r="P14" s="295" t="s">
        <v>655</v>
      </c>
      <c r="Q14" s="295" t="s">
        <v>655</v>
      </c>
      <c r="R14" s="295" t="s">
        <v>655</v>
      </c>
      <c r="S14" s="295" t="s">
        <v>655</v>
      </c>
      <c r="T14" s="295" t="s">
        <v>655</v>
      </c>
    </row>
    <row r="15" spans="1:20" ht="39.5" thickBot="1" x14ac:dyDescent="0.4">
      <c r="A15" s="296"/>
      <c r="B15" s="297"/>
      <c r="C15" s="297"/>
      <c r="D15" s="298" t="s">
        <v>247</v>
      </c>
      <c r="E15" s="433"/>
      <c r="F15" s="433"/>
      <c r="G15" s="433"/>
      <c r="H15" s="433"/>
      <c r="I15" s="433"/>
      <c r="J15" s="299">
        <v>8.17</v>
      </c>
      <c r="K15" s="299">
        <v>8</v>
      </c>
      <c r="L15" s="299">
        <v>8.75</v>
      </c>
      <c r="M15" s="299">
        <v>6.8833330000000004</v>
      </c>
      <c r="N15" s="299">
        <v>6</v>
      </c>
      <c r="O15" s="299">
        <v>10</v>
      </c>
      <c r="P15" s="299">
        <v>10</v>
      </c>
      <c r="Q15" s="299">
        <v>9.0766226580626306</v>
      </c>
      <c r="R15" s="299">
        <v>9</v>
      </c>
      <c r="S15" s="299">
        <v>9</v>
      </c>
      <c r="T15" s="299">
        <v>11</v>
      </c>
    </row>
    <row r="16" spans="1:20" ht="15" thickTop="1" x14ac:dyDescent="0.35">
      <c r="A16" s="34"/>
      <c r="B16" s="34"/>
      <c r="C16" s="34"/>
      <c r="D16" s="34"/>
      <c r="E16" s="34"/>
      <c r="F16" s="34"/>
      <c r="G16" s="34"/>
      <c r="H16" s="63"/>
      <c r="I16" s="63"/>
      <c r="J16" s="63"/>
    </row>
    <row r="17" spans="1:10" ht="15" customHeight="1" x14ac:dyDescent="0.35">
      <c r="A17" s="686" t="s">
        <v>248</v>
      </c>
      <c r="B17" s="686"/>
      <c r="C17" s="686"/>
      <c r="D17" s="686"/>
      <c r="E17" s="686"/>
      <c r="F17" s="686"/>
      <c r="G17" s="686"/>
      <c r="H17" s="63"/>
      <c r="I17" s="63"/>
      <c r="J17" s="63"/>
    </row>
    <row r="18" spans="1:10" ht="17" x14ac:dyDescent="0.35">
      <c r="A18" s="300" t="s">
        <v>656</v>
      </c>
      <c r="B18" s="300"/>
      <c r="C18" s="300"/>
      <c r="D18" s="300"/>
      <c r="E18" s="300"/>
      <c r="F18" s="300"/>
      <c r="G18" s="35"/>
      <c r="H18" s="63"/>
      <c r="I18" s="63"/>
      <c r="J18" s="63"/>
    </row>
    <row r="19" spans="1:10" ht="17" x14ac:dyDescent="0.35">
      <c r="A19" s="33" t="s">
        <v>657</v>
      </c>
      <c r="B19" s="35"/>
      <c r="C19" s="35"/>
      <c r="D19" s="35"/>
      <c r="E19" s="35"/>
      <c r="F19" s="35"/>
      <c r="G19" s="35"/>
    </row>
    <row r="20" spans="1:10" x14ac:dyDescent="0.35">
      <c r="A20" s="300" t="s">
        <v>952</v>
      </c>
    </row>
  </sheetData>
  <mergeCells count="2">
    <mergeCell ref="A6:D6"/>
    <mergeCell ref="B7:D7"/>
  </mergeCells>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E18B8-A614-4883-AD38-384F4EC94B3B}">
  <dimension ref="A2:Z20"/>
  <sheetViews>
    <sheetView zoomScale="90" zoomScaleNormal="90" workbookViewId="0">
      <selection activeCell="W13" sqref="W13"/>
    </sheetView>
  </sheetViews>
  <sheetFormatPr defaultColWidth="9.1796875" defaultRowHeight="14.5" x14ac:dyDescent="0.35"/>
  <cols>
    <col min="1" max="1" width="9.1796875" style="1"/>
    <col min="2" max="2" width="50.453125" style="1" customWidth="1"/>
    <col min="3" max="11" width="9.1796875" style="1"/>
    <col min="12" max="12" width="10.1796875" style="1" bestFit="1" customWidth="1"/>
    <col min="13" max="13" width="11" style="1" bestFit="1" customWidth="1"/>
    <col min="14" max="15" width="11" style="1" customWidth="1"/>
    <col min="16" max="17" width="15.54296875" style="1" bestFit="1" customWidth="1"/>
    <col min="18" max="22" width="15.54296875" style="1" customWidth="1"/>
    <col min="23" max="23" width="15.54296875" style="642" customWidth="1"/>
    <col min="24" max="16384" width="9.1796875" style="1"/>
  </cols>
  <sheetData>
    <row r="2" spans="1:26" x14ac:dyDescent="0.35">
      <c r="A2" s="328" t="s">
        <v>953</v>
      </c>
      <c r="B2" s="301" t="s">
        <v>658</v>
      </c>
      <c r="L2" s="233"/>
      <c r="M2" s="233"/>
      <c r="N2" s="233"/>
      <c r="O2" s="233"/>
      <c r="P2" s="233"/>
      <c r="Q2" s="233"/>
      <c r="R2" s="233"/>
      <c r="S2" s="233"/>
      <c r="T2" s="233"/>
      <c r="U2" s="233"/>
      <c r="V2" s="233"/>
      <c r="W2" s="233"/>
      <c r="X2" s="11"/>
      <c r="Y2" s="11"/>
      <c r="Z2" s="11"/>
    </row>
    <row r="3" spans="1:26" x14ac:dyDescent="0.35">
      <c r="B3" s="1" t="s">
        <v>659</v>
      </c>
      <c r="X3" s="11"/>
      <c r="Y3" s="11"/>
      <c r="Z3" s="11"/>
    </row>
    <row r="4" spans="1:26" ht="15" thickBot="1" x14ac:dyDescent="0.4">
      <c r="X4" s="11"/>
      <c r="Y4" s="11"/>
      <c r="Z4" s="11"/>
    </row>
    <row r="5" spans="1:26" ht="15.5" thickTop="1" thickBot="1" x14ac:dyDescent="0.4">
      <c r="B5" s="302"/>
      <c r="C5" s="303">
        <v>2004</v>
      </c>
      <c r="D5" s="304">
        <v>2005</v>
      </c>
      <c r="E5" s="304">
        <v>2006</v>
      </c>
      <c r="F5" s="304">
        <v>2007</v>
      </c>
      <c r="G5" s="304">
        <v>2008</v>
      </c>
      <c r="H5" s="305">
        <v>2009</v>
      </c>
      <c r="I5" s="305">
        <v>2010</v>
      </c>
      <c r="J5" s="304">
        <v>2011</v>
      </c>
      <c r="K5" s="304">
        <v>2012</v>
      </c>
      <c r="L5" s="306">
        <v>2013</v>
      </c>
      <c r="M5" s="306">
        <v>2014</v>
      </c>
      <c r="N5" s="306">
        <v>2015</v>
      </c>
      <c r="O5" s="306">
        <v>2016</v>
      </c>
      <c r="P5" s="306">
        <v>2017</v>
      </c>
      <c r="Q5" s="306">
        <v>2018</v>
      </c>
      <c r="R5" s="306">
        <v>2019</v>
      </c>
      <c r="S5" s="306">
        <v>2020</v>
      </c>
      <c r="T5" s="306">
        <v>2021</v>
      </c>
      <c r="U5" s="306">
        <v>2022</v>
      </c>
      <c r="V5" s="306">
        <v>2023</v>
      </c>
      <c r="W5" s="306">
        <v>2024</v>
      </c>
      <c r="X5" s="11"/>
      <c r="Y5" s="11"/>
      <c r="Z5" s="11"/>
    </row>
    <row r="6" spans="1:26" ht="58" x14ac:dyDescent="0.35">
      <c r="B6" s="209" t="s">
        <v>660</v>
      </c>
      <c r="C6" s="434">
        <v>28</v>
      </c>
      <c r="D6" s="435">
        <v>18</v>
      </c>
      <c r="E6" s="435">
        <v>17</v>
      </c>
      <c r="F6" s="435">
        <v>17</v>
      </c>
      <c r="G6" s="435">
        <v>17</v>
      </c>
      <c r="H6" s="435">
        <v>16</v>
      </c>
      <c r="I6" s="435">
        <v>16</v>
      </c>
      <c r="J6" s="435">
        <v>16</v>
      </c>
      <c r="K6" s="435">
        <v>16</v>
      </c>
      <c r="L6" s="435">
        <v>15</v>
      </c>
      <c r="M6" s="435">
        <v>15</v>
      </c>
      <c r="N6" s="435">
        <v>15</v>
      </c>
      <c r="O6" s="435">
        <v>15</v>
      </c>
      <c r="P6" s="435">
        <v>15</v>
      </c>
      <c r="Q6" s="435">
        <v>15</v>
      </c>
      <c r="R6" s="435">
        <v>15</v>
      </c>
      <c r="S6" s="435">
        <v>15</v>
      </c>
      <c r="T6" s="435">
        <v>15</v>
      </c>
      <c r="U6" s="435">
        <v>15</v>
      </c>
      <c r="V6" s="435">
        <v>15</v>
      </c>
      <c r="W6" s="435">
        <v>15</v>
      </c>
      <c r="X6" s="11"/>
      <c r="Y6" s="11"/>
      <c r="Z6" s="11"/>
    </row>
    <row r="7" spans="1:26" ht="29" x14ac:dyDescent="0.35">
      <c r="B7" s="212" t="s">
        <v>661</v>
      </c>
      <c r="C7" s="436">
        <v>3452</v>
      </c>
      <c r="D7" s="437">
        <v>1631</v>
      </c>
      <c r="E7" s="437">
        <v>1633</v>
      </c>
      <c r="F7" s="437">
        <v>1624</v>
      </c>
      <c r="G7" s="437">
        <v>1617</v>
      </c>
      <c r="H7" s="437">
        <v>1553</v>
      </c>
      <c r="I7" s="437">
        <v>1523</v>
      </c>
      <c r="J7" s="437">
        <v>1491</v>
      </c>
      <c r="K7" s="437">
        <v>1453</v>
      </c>
      <c r="L7" s="437">
        <v>1360</v>
      </c>
      <c r="M7" s="437">
        <v>1360</v>
      </c>
      <c r="N7" s="437">
        <v>1302</v>
      </c>
      <c r="O7" s="437">
        <v>1288</v>
      </c>
      <c r="P7" s="437">
        <v>1273</v>
      </c>
      <c r="Q7" s="437">
        <v>1254</v>
      </c>
      <c r="R7" s="437">
        <v>1223</v>
      </c>
      <c r="S7" s="437">
        <v>1199</v>
      </c>
      <c r="T7" s="437">
        <v>1209</v>
      </c>
      <c r="U7" s="437">
        <v>1176</v>
      </c>
      <c r="V7" s="437">
        <v>1149</v>
      </c>
      <c r="W7" s="437">
        <v>1121</v>
      </c>
      <c r="X7" s="11"/>
      <c r="Y7" s="11"/>
      <c r="Z7" s="11"/>
    </row>
    <row r="8" spans="1:26" ht="29" x14ac:dyDescent="0.35">
      <c r="B8" s="215" t="s">
        <v>662</v>
      </c>
      <c r="C8" s="436">
        <v>3134</v>
      </c>
      <c r="D8" s="437">
        <v>1505</v>
      </c>
      <c r="E8" s="437">
        <v>1505</v>
      </c>
      <c r="F8" s="437">
        <v>1487</v>
      </c>
      <c r="G8" s="437">
        <v>1484</v>
      </c>
      <c r="H8" s="437">
        <v>1454</v>
      </c>
      <c r="I8" s="437">
        <v>1410</v>
      </c>
      <c r="J8" s="437">
        <v>1268</v>
      </c>
      <c r="K8" s="437">
        <v>1326</v>
      </c>
      <c r="L8" s="437">
        <v>1247</v>
      </c>
      <c r="M8" s="437">
        <v>1239</v>
      </c>
      <c r="N8" s="437">
        <v>1207</v>
      </c>
      <c r="O8" s="437">
        <v>1197</v>
      </c>
      <c r="P8" s="437">
        <v>1167</v>
      </c>
      <c r="Q8" s="437">
        <v>1159</v>
      </c>
      <c r="R8" s="437">
        <v>1131</v>
      </c>
      <c r="S8" s="437">
        <v>1111</v>
      </c>
      <c r="T8" s="437">
        <v>1100</v>
      </c>
      <c r="U8" s="437">
        <v>1073</v>
      </c>
      <c r="V8" s="437">
        <v>1053</v>
      </c>
      <c r="W8" s="437">
        <v>1024</v>
      </c>
      <c r="X8" s="11"/>
      <c r="Y8" s="11"/>
      <c r="Z8" s="11"/>
    </row>
    <row r="9" spans="1:26" ht="29" x14ac:dyDescent="0.35">
      <c r="B9" s="212" t="s">
        <v>663</v>
      </c>
      <c r="C9" s="436">
        <v>2675.64</v>
      </c>
      <c r="D9" s="437">
        <v>2562.16</v>
      </c>
      <c r="E9" s="437">
        <v>1489.8969999999999</v>
      </c>
      <c r="F9" s="437">
        <v>982.255</v>
      </c>
      <c r="G9" s="437">
        <v>975.99376000000007</v>
      </c>
      <c r="H9" s="437">
        <v>1139.9197300000001</v>
      </c>
      <c r="I9" s="437">
        <v>923.846</v>
      </c>
      <c r="J9" s="437">
        <v>704.58899999999994</v>
      </c>
      <c r="K9" s="437">
        <v>635.327</v>
      </c>
      <c r="L9" s="437">
        <v>440.55700000000002</v>
      </c>
      <c r="M9" s="437">
        <v>395.97579999999999</v>
      </c>
      <c r="N9" s="437">
        <v>355.15143</v>
      </c>
      <c r="O9" s="437">
        <v>365.65150000000017</v>
      </c>
      <c r="P9" s="437">
        <v>379.82799999999997</v>
      </c>
      <c r="Q9" s="437">
        <v>361.60899999999998</v>
      </c>
      <c r="R9" s="437">
        <v>342.16600000000005</v>
      </c>
      <c r="S9" s="437">
        <v>295.36599999999987</v>
      </c>
      <c r="T9" s="437">
        <v>293.584</v>
      </c>
      <c r="U9" s="437">
        <v>250.30199999999999</v>
      </c>
      <c r="V9" s="437">
        <v>245.15500000000006</v>
      </c>
      <c r="W9" s="437">
        <v>224.15399999999997</v>
      </c>
      <c r="X9" s="11"/>
      <c r="Y9" s="11"/>
      <c r="Z9" s="11"/>
    </row>
    <row r="10" spans="1:26" ht="29" x14ac:dyDescent="0.35">
      <c r="B10" s="215" t="s">
        <v>664</v>
      </c>
      <c r="C10" s="436">
        <v>1765.7329999999999</v>
      </c>
      <c r="D10" s="437">
        <v>1330</v>
      </c>
      <c r="E10" s="437">
        <v>829.83946000000003</v>
      </c>
      <c r="F10" s="437">
        <v>432.56900000000002</v>
      </c>
      <c r="G10" s="437">
        <v>363.42448000000002</v>
      </c>
      <c r="H10" s="437">
        <v>395.64256999999998</v>
      </c>
      <c r="I10" s="437">
        <v>313.64499999999998</v>
      </c>
      <c r="J10" s="437">
        <v>259.47199999999998</v>
      </c>
      <c r="K10" s="437">
        <v>225.77499999999998</v>
      </c>
      <c r="L10" s="437">
        <v>225.821</v>
      </c>
      <c r="M10" s="437">
        <v>156.47181</v>
      </c>
      <c r="N10" s="437">
        <v>155.61797999999999</v>
      </c>
      <c r="O10" s="437">
        <v>157.26569999999998</v>
      </c>
      <c r="P10" s="437">
        <v>164.63</v>
      </c>
      <c r="Q10" s="437">
        <v>171.65299999999999</v>
      </c>
      <c r="R10" s="437">
        <v>169.13299999999998</v>
      </c>
      <c r="S10" s="437">
        <v>173.22399999999999</v>
      </c>
      <c r="T10" s="437">
        <v>193.92299999999997</v>
      </c>
      <c r="U10" s="437">
        <v>158.22500000000008</v>
      </c>
      <c r="V10" s="437">
        <v>167.822</v>
      </c>
      <c r="W10" s="437">
        <v>165.79399999999998</v>
      </c>
      <c r="X10" s="11"/>
      <c r="Y10" s="11"/>
      <c r="Z10" s="11"/>
    </row>
    <row r="11" spans="1:26" ht="29" x14ac:dyDescent="0.35">
      <c r="B11" s="212" t="s">
        <v>665</v>
      </c>
      <c r="C11" s="436">
        <v>333.85437400000001</v>
      </c>
      <c r="D11" s="437">
        <v>392.70249199999989</v>
      </c>
      <c r="E11" s="437">
        <v>237.49864700000001</v>
      </c>
      <c r="F11" s="437">
        <v>202.97276000000002</v>
      </c>
      <c r="G11" s="437">
        <v>278.260426</v>
      </c>
      <c r="H11" s="437">
        <v>259.76754199999999</v>
      </c>
      <c r="I11" s="437">
        <v>252.41572399999998</v>
      </c>
      <c r="J11" s="437">
        <v>184.40393699999998</v>
      </c>
      <c r="K11" s="437">
        <v>199.71504199999998</v>
      </c>
      <c r="L11" s="437">
        <v>183.91376699999998</v>
      </c>
      <c r="M11" s="437">
        <v>132.13487340799998</v>
      </c>
      <c r="N11" s="437">
        <v>111.971395</v>
      </c>
      <c r="O11" s="437">
        <v>121.98520800000003</v>
      </c>
      <c r="P11" s="437">
        <v>1978.8998610000003</v>
      </c>
      <c r="Q11" s="437">
        <v>123.24586300000001</v>
      </c>
      <c r="R11" s="437">
        <v>126.00192799999996</v>
      </c>
      <c r="S11" s="437">
        <v>110.73488199999998</v>
      </c>
      <c r="T11" s="437">
        <v>110.72842899999999</v>
      </c>
      <c r="U11" s="437">
        <v>100.70996099999999</v>
      </c>
      <c r="V11" s="437">
        <v>100.13885999999999</v>
      </c>
      <c r="W11" s="437">
        <v>90.367359999999991</v>
      </c>
      <c r="X11" s="11"/>
      <c r="Y11" s="11"/>
      <c r="Z11" s="11"/>
    </row>
    <row r="12" spans="1:26" ht="29" x14ac:dyDescent="0.35">
      <c r="B12" s="215" t="s">
        <v>666</v>
      </c>
      <c r="C12" s="436">
        <v>212.96286588000001</v>
      </c>
      <c r="D12" s="437">
        <v>243.00887499999999</v>
      </c>
      <c r="E12" s="437">
        <v>120.84761700000001</v>
      </c>
      <c r="F12" s="437">
        <v>94.157128999999998</v>
      </c>
      <c r="G12" s="437">
        <v>113.93723900000001</v>
      </c>
      <c r="H12" s="437">
        <v>95.263890586190996</v>
      </c>
      <c r="I12" s="437">
        <v>91.952326999999997</v>
      </c>
      <c r="J12" s="437">
        <v>69.463783000000006</v>
      </c>
      <c r="K12" s="437">
        <v>74.13503</v>
      </c>
      <c r="L12" s="437">
        <v>76.29246400000001</v>
      </c>
      <c r="M12" s="437">
        <v>63.212979208</v>
      </c>
      <c r="N12" s="437">
        <v>59.36751300000001</v>
      </c>
      <c r="O12" s="437">
        <v>59.777755000000006</v>
      </c>
      <c r="P12" s="437">
        <v>2023.6332420000001</v>
      </c>
      <c r="Q12" s="437">
        <v>63.707048</v>
      </c>
      <c r="R12" s="437">
        <v>64.714274000000003</v>
      </c>
      <c r="S12" s="437">
        <v>65.079128999999995</v>
      </c>
      <c r="T12" s="437">
        <v>71.796777999999989</v>
      </c>
      <c r="U12" s="437">
        <v>61.046088999999995</v>
      </c>
      <c r="V12" s="437">
        <v>63.522130000000018</v>
      </c>
      <c r="W12" s="437">
        <v>62.472331999999994</v>
      </c>
      <c r="X12" s="11"/>
      <c r="Y12" s="11"/>
      <c r="Z12" s="11"/>
    </row>
    <row r="13" spans="1:26" ht="29" x14ac:dyDescent="0.35">
      <c r="B13" s="212" t="s">
        <v>667</v>
      </c>
      <c r="C13" s="438">
        <v>204.9</v>
      </c>
      <c r="D13" s="439">
        <v>98</v>
      </c>
      <c r="E13" s="439">
        <v>98</v>
      </c>
      <c r="F13" s="439">
        <v>98</v>
      </c>
      <c r="G13" s="439">
        <v>98</v>
      </c>
      <c r="H13" s="439">
        <v>98</v>
      </c>
      <c r="I13" s="439">
        <v>100.9</v>
      </c>
      <c r="J13" s="439">
        <v>100.9</v>
      </c>
      <c r="K13" s="439">
        <v>101.3</v>
      </c>
      <c r="L13" s="439">
        <v>99.2</v>
      </c>
      <c r="M13" s="439">
        <v>99.2</v>
      </c>
      <c r="N13" s="439">
        <v>99.199999999999989</v>
      </c>
      <c r="O13" s="439">
        <v>99.199999999999989</v>
      </c>
      <c r="P13" s="439">
        <v>99.199999999999989</v>
      </c>
      <c r="Q13" s="439">
        <v>99.199999999999989</v>
      </c>
      <c r="R13" s="439">
        <v>99.199999999999989</v>
      </c>
      <c r="S13" s="439">
        <v>99.199999999999989</v>
      </c>
      <c r="T13" s="439">
        <v>99.199999999999989</v>
      </c>
      <c r="U13" s="439">
        <v>99.199999999999989</v>
      </c>
      <c r="V13" s="439">
        <v>99.199999999999989</v>
      </c>
      <c r="W13" s="439">
        <v>99.199999999999989</v>
      </c>
      <c r="X13" s="11"/>
      <c r="Y13" s="11"/>
      <c r="Z13" s="11"/>
    </row>
    <row r="14" spans="1:26" ht="29.5" thickBot="1" x14ac:dyDescent="0.4">
      <c r="B14" s="217" t="s">
        <v>668</v>
      </c>
      <c r="C14" s="440">
        <v>149.69999999999999</v>
      </c>
      <c r="D14" s="441">
        <v>72.900000000000006</v>
      </c>
      <c r="E14" s="441">
        <v>72.900000000000006</v>
      </c>
      <c r="F14" s="441">
        <v>72.900000000000006</v>
      </c>
      <c r="G14" s="441">
        <v>72.900000000000006</v>
      </c>
      <c r="H14" s="441">
        <v>72.900000000000006</v>
      </c>
      <c r="I14" s="441">
        <v>75</v>
      </c>
      <c r="J14" s="441">
        <v>75</v>
      </c>
      <c r="K14" s="441">
        <v>75</v>
      </c>
      <c r="L14" s="441">
        <v>74.400000000000006</v>
      </c>
      <c r="M14" s="441">
        <v>74.400000000000006</v>
      </c>
      <c r="N14" s="441">
        <v>74.400000000000006</v>
      </c>
      <c r="O14" s="441">
        <v>74.400000000000006</v>
      </c>
      <c r="P14" s="441">
        <v>74.400000000000006</v>
      </c>
      <c r="Q14" s="441">
        <v>74.400000000000006</v>
      </c>
      <c r="R14" s="441">
        <v>74.400000000000006</v>
      </c>
      <c r="S14" s="441">
        <v>74.400000000000006</v>
      </c>
      <c r="T14" s="441">
        <v>74.400000000000006</v>
      </c>
      <c r="U14" s="441">
        <v>74.400000000000006</v>
      </c>
      <c r="V14" s="441">
        <v>74.400000000000006</v>
      </c>
      <c r="W14" s="441">
        <v>74.400000000000006</v>
      </c>
      <c r="X14" s="11"/>
      <c r="Y14" s="11"/>
      <c r="Z14" s="11"/>
    </row>
    <row r="15" spans="1:26" ht="15" thickTop="1" x14ac:dyDescent="0.35">
      <c r="X15" s="11"/>
      <c r="Y15" s="11"/>
      <c r="Z15" s="11"/>
    </row>
    <row r="16" spans="1:26" x14ac:dyDescent="0.35">
      <c r="B16" s="63"/>
      <c r="D16" s="307"/>
      <c r="E16" s="307"/>
      <c r="F16" s="307"/>
      <c r="G16" s="307"/>
      <c r="H16" s="307"/>
      <c r="I16" s="307"/>
      <c r="J16" s="307"/>
      <c r="K16" s="307"/>
      <c r="L16" s="307"/>
      <c r="M16" s="307"/>
      <c r="N16" s="307"/>
      <c r="O16" s="307"/>
      <c r="P16" s="307"/>
      <c r="Q16" s="307"/>
      <c r="R16" s="307"/>
      <c r="S16" s="307"/>
      <c r="T16" s="307"/>
      <c r="U16" s="307"/>
      <c r="V16" s="307"/>
      <c r="W16" s="307"/>
      <c r="X16" s="11"/>
      <c r="Y16" s="11"/>
      <c r="Z16" s="11"/>
    </row>
    <row r="17" spans="4:26" x14ac:dyDescent="0.35">
      <c r="D17" s="307"/>
      <c r="E17" s="307"/>
      <c r="F17" s="307"/>
      <c r="G17" s="307"/>
      <c r="H17" s="307"/>
      <c r="I17" s="307"/>
      <c r="J17" s="307"/>
      <c r="K17" s="307"/>
      <c r="L17" s="307"/>
      <c r="M17" s="307"/>
      <c r="N17" s="307"/>
      <c r="O17" s="307"/>
      <c r="P17" s="307"/>
      <c r="Q17" s="307"/>
      <c r="R17" s="307"/>
      <c r="S17" s="307"/>
      <c r="T17" s="307"/>
      <c r="U17" s="307"/>
      <c r="V17" s="307"/>
      <c r="W17" s="307"/>
      <c r="X17" s="11"/>
      <c r="Y17" s="11"/>
      <c r="Z17" s="11"/>
    </row>
    <row r="18" spans="4:26" x14ac:dyDescent="0.35">
      <c r="X18" s="11"/>
      <c r="Y18" s="11"/>
      <c r="Z18" s="11"/>
    </row>
    <row r="19" spans="4:26" x14ac:dyDescent="0.35">
      <c r="X19" s="11"/>
      <c r="Y19" s="11"/>
      <c r="Z19" s="11"/>
    </row>
    <row r="20" spans="4:26" x14ac:dyDescent="0.35">
      <c r="X20" s="11"/>
      <c r="Y20" s="11"/>
      <c r="Z20" s="11"/>
    </row>
  </sheetData>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2CF1A-8722-4896-A14D-1F50784DDE87}">
  <dimension ref="A1:X82"/>
  <sheetViews>
    <sheetView topLeftCell="A34" workbookViewId="0">
      <selection activeCell="D44" sqref="D44"/>
    </sheetView>
  </sheetViews>
  <sheetFormatPr defaultRowHeight="14.5" x14ac:dyDescent="0.35"/>
  <cols>
    <col min="1" max="1" width="30.453125" style="1" customWidth="1"/>
    <col min="2" max="5" width="9.1796875" style="1"/>
    <col min="6" max="16" width="0" style="1" hidden="1" customWidth="1"/>
    <col min="17" max="21" width="14.54296875" style="1" hidden="1" customWidth="1"/>
    <col min="22" max="22" width="0" style="1" hidden="1" customWidth="1"/>
    <col min="23" max="256" width="9.1796875" style="1"/>
    <col min="257" max="257" width="26.1796875" style="1" customWidth="1"/>
    <col min="258" max="261" width="9.1796875" style="1"/>
    <col min="262" max="278" width="0" style="1" hidden="1" customWidth="1"/>
    <col min="279" max="512" width="9.1796875" style="1"/>
    <col min="513" max="513" width="26.1796875" style="1" customWidth="1"/>
    <col min="514" max="517" width="9.1796875" style="1"/>
    <col min="518" max="534" width="0" style="1" hidden="1" customWidth="1"/>
    <col min="535" max="768" width="9.1796875" style="1"/>
    <col min="769" max="769" width="26.1796875" style="1" customWidth="1"/>
    <col min="770" max="773" width="9.1796875" style="1"/>
    <col min="774" max="790" width="0" style="1" hidden="1" customWidth="1"/>
    <col min="791" max="1024" width="9.1796875" style="1"/>
    <col min="1025" max="1025" width="26.1796875" style="1" customWidth="1"/>
    <col min="1026" max="1029" width="9.1796875" style="1"/>
    <col min="1030" max="1046" width="0" style="1" hidden="1" customWidth="1"/>
    <col min="1047" max="1280" width="9.1796875" style="1"/>
    <col min="1281" max="1281" width="26.1796875" style="1" customWidth="1"/>
    <col min="1282" max="1285" width="9.1796875" style="1"/>
    <col min="1286" max="1302" width="0" style="1" hidden="1" customWidth="1"/>
    <col min="1303" max="1536" width="9.1796875" style="1"/>
    <col min="1537" max="1537" width="26.1796875" style="1" customWidth="1"/>
    <col min="1538" max="1541" width="9.1796875" style="1"/>
    <col min="1542" max="1558" width="0" style="1" hidden="1" customWidth="1"/>
    <col min="1559" max="1792" width="9.1796875" style="1"/>
    <col min="1793" max="1793" width="26.1796875" style="1" customWidth="1"/>
    <col min="1794" max="1797" width="9.1796875" style="1"/>
    <col min="1798" max="1814" width="0" style="1" hidden="1" customWidth="1"/>
    <col min="1815" max="2048" width="9.1796875" style="1"/>
    <col min="2049" max="2049" width="26.1796875" style="1" customWidth="1"/>
    <col min="2050" max="2053" width="9.1796875" style="1"/>
    <col min="2054" max="2070" width="0" style="1" hidden="1" customWidth="1"/>
    <col min="2071" max="2304" width="9.1796875" style="1"/>
    <col min="2305" max="2305" width="26.1796875" style="1" customWidth="1"/>
    <col min="2306" max="2309" width="9.1796875" style="1"/>
    <col min="2310" max="2326" width="0" style="1" hidden="1" customWidth="1"/>
    <col min="2327" max="2560" width="9.1796875" style="1"/>
    <col min="2561" max="2561" width="26.1796875" style="1" customWidth="1"/>
    <col min="2562" max="2565" width="9.1796875" style="1"/>
    <col min="2566" max="2582" width="0" style="1" hidden="1" customWidth="1"/>
    <col min="2583" max="2816" width="9.1796875" style="1"/>
    <col min="2817" max="2817" width="26.1796875" style="1" customWidth="1"/>
    <col min="2818" max="2821" width="9.1796875" style="1"/>
    <col min="2822" max="2838" width="0" style="1" hidden="1" customWidth="1"/>
    <col min="2839" max="3072" width="9.1796875" style="1"/>
    <col min="3073" max="3073" width="26.1796875" style="1" customWidth="1"/>
    <col min="3074" max="3077" width="9.1796875" style="1"/>
    <col min="3078" max="3094" width="0" style="1" hidden="1" customWidth="1"/>
    <col min="3095" max="3328" width="9.1796875" style="1"/>
    <col min="3329" max="3329" width="26.1796875" style="1" customWidth="1"/>
    <col min="3330" max="3333" width="9.1796875" style="1"/>
    <col min="3334" max="3350" width="0" style="1" hidden="1" customWidth="1"/>
    <col min="3351" max="3584" width="9.1796875" style="1"/>
    <col min="3585" max="3585" width="26.1796875" style="1" customWidth="1"/>
    <col min="3586" max="3589" width="9.1796875" style="1"/>
    <col min="3590" max="3606" width="0" style="1" hidden="1" customWidth="1"/>
    <col min="3607" max="3840" width="9.1796875" style="1"/>
    <col min="3841" max="3841" width="26.1796875" style="1" customWidth="1"/>
    <col min="3842" max="3845" width="9.1796875" style="1"/>
    <col min="3846" max="3862" width="0" style="1" hidden="1" customWidth="1"/>
    <col min="3863" max="4096" width="9.1796875" style="1"/>
    <col min="4097" max="4097" width="26.1796875" style="1" customWidth="1"/>
    <col min="4098" max="4101" width="9.1796875" style="1"/>
    <col min="4102" max="4118" width="0" style="1" hidden="1" customWidth="1"/>
    <col min="4119" max="4352" width="9.1796875" style="1"/>
    <col min="4353" max="4353" width="26.1796875" style="1" customWidth="1"/>
    <col min="4354" max="4357" width="9.1796875" style="1"/>
    <col min="4358" max="4374" width="0" style="1" hidden="1" customWidth="1"/>
    <col min="4375" max="4608" width="9.1796875" style="1"/>
    <col min="4609" max="4609" width="26.1796875" style="1" customWidth="1"/>
    <col min="4610" max="4613" width="9.1796875" style="1"/>
    <col min="4614" max="4630" width="0" style="1" hidden="1" customWidth="1"/>
    <col min="4631" max="4864" width="9.1796875" style="1"/>
    <col min="4865" max="4865" width="26.1796875" style="1" customWidth="1"/>
    <col min="4866" max="4869" width="9.1796875" style="1"/>
    <col min="4870" max="4886" width="0" style="1" hidden="1" customWidth="1"/>
    <col min="4887" max="5120" width="9.1796875" style="1"/>
    <col min="5121" max="5121" width="26.1796875" style="1" customWidth="1"/>
    <col min="5122" max="5125" width="9.1796875" style="1"/>
    <col min="5126" max="5142" width="0" style="1" hidden="1" customWidth="1"/>
    <col min="5143" max="5376" width="9.1796875" style="1"/>
    <col min="5377" max="5377" width="26.1796875" style="1" customWidth="1"/>
    <col min="5378" max="5381" width="9.1796875" style="1"/>
    <col min="5382" max="5398" width="0" style="1" hidden="1" customWidth="1"/>
    <col min="5399" max="5632" width="9.1796875" style="1"/>
    <col min="5633" max="5633" width="26.1796875" style="1" customWidth="1"/>
    <col min="5634" max="5637" width="9.1796875" style="1"/>
    <col min="5638" max="5654" width="0" style="1" hidden="1" customWidth="1"/>
    <col min="5655" max="5888" width="9.1796875" style="1"/>
    <col min="5889" max="5889" width="26.1796875" style="1" customWidth="1"/>
    <col min="5890" max="5893" width="9.1796875" style="1"/>
    <col min="5894" max="5910" width="0" style="1" hidden="1" customWidth="1"/>
    <col min="5911" max="6144" width="9.1796875" style="1"/>
    <col min="6145" max="6145" width="26.1796875" style="1" customWidth="1"/>
    <col min="6146" max="6149" width="9.1796875" style="1"/>
    <col min="6150" max="6166" width="0" style="1" hidden="1" customWidth="1"/>
    <col min="6167" max="6400" width="9.1796875" style="1"/>
    <col min="6401" max="6401" width="26.1796875" style="1" customWidth="1"/>
    <col min="6402" max="6405" width="9.1796875" style="1"/>
    <col min="6406" max="6422" width="0" style="1" hidden="1" customWidth="1"/>
    <col min="6423" max="6656" width="9.1796875" style="1"/>
    <col min="6657" max="6657" width="26.1796875" style="1" customWidth="1"/>
    <col min="6658" max="6661" width="9.1796875" style="1"/>
    <col min="6662" max="6678" width="0" style="1" hidden="1" customWidth="1"/>
    <col min="6679" max="6912" width="9.1796875" style="1"/>
    <col min="6913" max="6913" width="26.1796875" style="1" customWidth="1"/>
    <col min="6914" max="6917" width="9.1796875" style="1"/>
    <col min="6918" max="6934" width="0" style="1" hidden="1" customWidth="1"/>
    <col min="6935" max="7168" width="9.1796875" style="1"/>
    <col min="7169" max="7169" width="26.1796875" style="1" customWidth="1"/>
    <col min="7170" max="7173" width="9.1796875" style="1"/>
    <col min="7174" max="7190" width="0" style="1" hidden="1" customWidth="1"/>
    <col min="7191" max="7424" width="9.1796875" style="1"/>
    <col min="7425" max="7425" width="26.1796875" style="1" customWidth="1"/>
    <col min="7426" max="7429" width="9.1796875" style="1"/>
    <col min="7430" max="7446" width="0" style="1" hidden="1" customWidth="1"/>
    <col min="7447" max="7680" width="9.1796875" style="1"/>
    <col min="7681" max="7681" width="26.1796875" style="1" customWidth="1"/>
    <col min="7682" max="7685" width="9.1796875" style="1"/>
    <col min="7686" max="7702" width="0" style="1" hidden="1" customWidth="1"/>
    <col min="7703" max="7936" width="9.1796875" style="1"/>
    <col min="7937" max="7937" width="26.1796875" style="1" customWidth="1"/>
    <col min="7938" max="7941" width="9.1796875" style="1"/>
    <col min="7942" max="7958" width="0" style="1" hidden="1" customWidth="1"/>
    <col min="7959" max="8192" width="9.1796875" style="1"/>
    <col min="8193" max="8193" width="26.1796875" style="1" customWidth="1"/>
    <col min="8194" max="8197" width="9.1796875" style="1"/>
    <col min="8198" max="8214" width="0" style="1" hidden="1" customWidth="1"/>
    <col min="8215" max="8448" width="9.1796875" style="1"/>
    <col min="8449" max="8449" width="26.1796875" style="1" customWidth="1"/>
    <col min="8450" max="8453" width="9.1796875" style="1"/>
    <col min="8454" max="8470" width="0" style="1" hidden="1" customWidth="1"/>
    <col min="8471" max="8704" width="9.1796875" style="1"/>
    <col min="8705" max="8705" width="26.1796875" style="1" customWidth="1"/>
    <col min="8706" max="8709" width="9.1796875" style="1"/>
    <col min="8710" max="8726" width="0" style="1" hidden="1" customWidth="1"/>
    <col min="8727" max="8960" width="9.1796875" style="1"/>
    <col min="8961" max="8961" width="26.1796875" style="1" customWidth="1"/>
    <col min="8962" max="8965" width="9.1796875" style="1"/>
    <col min="8966" max="8982" width="0" style="1" hidden="1" customWidth="1"/>
    <col min="8983" max="9216" width="9.1796875" style="1"/>
    <col min="9217" max="9217" width="26.1796875" style="1" customWidth="1"/>
    <col min="9218" max="9221" width="9.1796875" style="1"/>
    <col min="9222" max="9238" width="0" style="1" hidden="1" customWidth="1"/>
    <col min="9239" max="9472" width="9.1796875" style="1"/>
    <col min="9473" max="9473" width="26.1796875" style="1" customWidth="1"/>
    <col min="9474" max="9477" width="9.1796875" style="1"/>
    <col min="9478" max="9494" width="0" style="1" hidden="1" customWidth="1"/>
    <col min="9495" max="9728" width="9.1796875" style="1"/>
    <col min="9729" max="9729" width="26.1796875" style="1" customWidth="1"/>
    <col min="9730" max="9733" width="9.1796875" style="1"/>
    <col min="9734" max="9750" width="0" style="1" hidden="1" customWidth="1"/>
    <col min="9751" max="9984" width="9.1796875" style="1"/>
    <col min="9985" max="9985" width="26.1796875" style="1" customWidth="1"/>
    <col min="9986" max="9989" width="9.1796875" style="1"/>
    <col min="9990" max="10006" width="0" style="1" hidden="1" customWidth="1"/>
    <col min="10007" max="10240" width="9.1796875" style="1"/>
    <col min="10241" max="10241" width="26.1796875" style="1" customWidth="1"/>
    <col min="10242" max="10245" width="9.1796875" style="1"/>
    <col min="10246" max="10262" width="0" style="1" hidden="1" customWidth="1"/>
    <col min="10263" max="10496" width="9.1796875" style="1"/>
    <col min="10497" max="10497" width="26.1796875" style="1" customWidth="1"/>
    <col min="10498" max="10501" width="9.1796875" style="1"/>
    <col min="10502" max="10518" width="0" style="1" hidden="1" customWidth="1"/>
    <col min="10519" max="10752" width="9.1796875" style="1"/>
    <col min="10753" max="10753" width="26.1796875" style="1" customWidth="1"/>
    <col min="10754" max="10757" width="9.1796875" style="1"/>
    <col min="10758" max="10774" width="0" style="1" hidden="1" customWidth="1"/>
    <col min="10775" max="11008" width="9.1796875" style="1"/>
    <col min="11009" max="11009" width="26.1796875" style="1" customWidth="1"/>
    <col min="11010" max="11013" width="9.1796875" style="1"/>
    <col min="11014" max="11030" width="0" style="1" hidden="1" customWidth="1"/>
    <col min="11031" max="11264" width="9.1796875" style="1"/>
    <col min="11265" max="11265" width="26.1796875" style="1" customWidth="1"/>
    <col min="11266" max="11269" width="9.1796875" style="1"/>
    <col min="11270" max="11286" width="0" style="1" hidden="1" customWidth="1"/>
    <col min="11287" max="11520" width="9.1796875" style="1"/>
    <col min="11521" max="11521" width="26.1796875" style="1" customWidth="1"/>
    <col min="11522" max="11525" width="9.1796875" style="1"/>
    <col min="11526" max="11542" width="0" style="1" hidden="1" customWidth="1"/>
    <col min="11543" max="11776" width="9.1796875" style="1"/>
    <col min="11777" max="11777" width="26.1796875" style="1" customWidth="1"/>
    <col min="11778" max="11781" width="9.1796875" style="1"/>
    <col min="11782" max="11798" width="0" style="1" hidden="1" customWidth="1"/>
    <col min="11799" max="12032" width="9.1796875" style="1"/>
    <col min="12033" max="12033" width="26.1796875" style="1" customWidth="1"/>
    <col min="12034" max="12037" width="9.1796875" style="1"/>
    <col min="12038" max="12054" width="0" style="1" hidden="1" customWidth="1"/>
    <col min="12055" max="12288" width="9.1796875" style="1"/>
    <col min="12289" max="12289" width="26.1796875" style="1" customWidth="1"/>
    <col min="12290" max="12293" width="9.1796875" style="1"/>
    <col min="12294" max="12310" width="0" style="1" hidden="1" customWidth="1"/>
    <col min="12311" max="12544" width="9.1796875" style="1"/>
    <col min="12545" max="12545" width="26.1796875" style="1" customWidth="1"/>
    <col min="12546" max="12549" width="9.1796875" style="1"/>
    <col min="12550" max="12566" width="0" style="1" hidden="1" customWidth="1"/>
    <col min="12567" max="12800" width="9.1796875" style="1"/>
    <col min="12801" max="12801" width="26.1796875" style="1" customWidth="1"/>
    <col min="12802" max="12805" width="9.1796875" style="1"/>
    <col min="12806" max="12822" width="0" style="1" hidden="1" customWidth="1"/>
    <col min="12823" max="13056" width="9.1796875" style="1"/>
    <col min="13057" max="13057" width="26.1796875" style="1" customWidth="1"/>
    <col min="13058" max="13061" width="9.1796875" style="1"/>
    <col min="13062" max="13078" width="0" style="1" hidden="1" customWidth="1"/>
    <col min="13079" max="13312" width="9.1796875" style="1"/>
    <col min="13313" max="13313" width="26.1796875" style="1" customWidth="1"/>
    <col min="13314" max="13317" width="9.1796875" style="1"/>
    <col min="13318" max="13334" width="0" style="1" hidden="1" customWidth="1"/>
    <col min="13335" max="13568" width="9.1796875" style="1"/>
    <col min="13569" max="13569" width="26.1796875" style="1" customWidth="1"/>
    <col min="13570" max="13573" width="9.1796875" style="1"/>
    <col min="13574" max="13590" width="0" style="1" hidden="1" customWidth="1"/>
    <col min="13591" max="13824" width="9.1796875" style="1"/>
    <col min="13825" max="13825" width="26.1796875" style="1" customWidth="1"/>
    <col min="13826" max="13829" width="9.1796875" style="1"/>
    <col min="13830" max="13846" width="0" style="1" hidden="1" customWidth="1"/>
    <col min="13847" max="14080" width="9.1796875" style="1"/>
    <col min="14081" max="14081" width="26.1796875" style="1" customWidth="1"/>
    <col min="14082" max="14085" width="9.1796875" style="1"/>
    <col min="14086" max="14102" width="0" style="1" hidden="1" customWidth="1"/>
    <col min="14103" max="14336" width="9.1796875" style="1"/>
    <col min="14337" max="14337" width="26.1796875" style="1" customWidth="1"/>
    <col min="14338" max="14341" width="9.1796875" style="1"/>
    <col min="14342" max="14358" width="0" style="1" hidden="1" customWidth="1"/>
    <col min="14359" max="14592" width="9.1796875" style="1"/>
    <col min="14593" max="14593" width="26.1796875" style="1" customWidth="1"/>
    <col min="14594" max="14597" width="9.1796875" style="1"/>
    <col min="14598" max="14614" width="0" style="1" hidden="1" customWidth="1"/>
    <col min="14615" max="14848" width="9.1796875" style="1"/>
    <col min="14849" max="14849" width="26.1796875" style="1" customWidth="1"/>
    <col min="14850" max="14853" width="9.1796875" style="1"/>
    <col min="14854" max="14870" width="0" style="1" hidden="1" customWidth="1"/>
    <col min="14871" max="15104" width="9.1796875" style="1"/>
    <col min="15105" max="15105" width="26.1796875" style="1" customWidth="1"/>
    <col min="15106" max="15109" width="9.1796875" style="1"/>
    <col min="15110" max="15126" width="0" style="1" hidden="1" customWidth="1"/>
    <col min="15127" max="15360" width="9.1796875" style="1"/>
    <col min="15361" max="15361" width="26.1796875" style="1" customWidth="1"/>
    <col min="15362" max="15365" width="9.1796875" style="1"/>
    <col min="15366" max="15382" width="0" style="1" hidden="1" customWidth="1"/>
    <col min="15383" max="15616" width="9.1796875" style="1"/>
    <col min="15617" max="15617" width="26.1796875" style="1" customWidth="1"/>
    <col min="15618" max="15621" width="9.1796875" style="1"/>
    <col min="15622" max="15638" width="0" style="1" hidden="1" customWidth="1"/>
    <col min="15639" max="15872" width="9.1796875" style="1"/>
    <col min="15873" max="15873" width="26.1796875" style="1" customWidth="1"/>
    <col min="15874" max="15877" width="9.1796875" style="1"/>
    <col min="15878" max="15894" width="0" style="1" hidden="1" customWidth="1"/>
    <col min="15895" max="16128" width="9.1796875" style="1"/>
    <col min="16129" max="16129" width="26.1796875" style="1" customWidth="1"/>
    <col min="16130" max="16133" width="9.1796875" style="1"/>
    <col min="16134" max="16150" width="0" style="1" hidden="1" customWidth="1"/>
    <col min="16151" max="16384" width="9.1796875" style="1"/>
  </cols>
  <sheetData>
    <row r="1" spans="1:24" ht="18.5" x14ac:dyDescent="0.35">
      <c r="A1" s="442" t="s">
        <v>958</v>
      </c>
      <c r="B1" s="455"/>
      <c r="C1" s="455"/>
      <c r="D1" s="455"/>
      <c r="E1" s="308"/>
      <c r="F1" s="308"/>
      <c r="G1" s="308"/>
      <c r="H1" s="308"/>
      <c r="I1" s="308"/>
      <c r="J1" s="308"/>
      <c r="K1" s="308"/>
      <c r="L1" s="308"/>
      <c r="M1" s="308"/>
    </row>
    <row r="2" spans="1:24" ht="16.5" x14ac:dyDescent="0.35">
      <c r="A2" s="443" t="s">
        <v>959</v>
      </c>
      <c r="B2" s="309"/>
      <c r="C2" s="104"/>
      <c r="D2" s="104"/>
      <c r="M2" s="310"/>
    </row>
    <row r="3" spans="1:24" ht="15" thickBot="1" x14ac:dyDescent="0.4">
      <c r="M3" s="310"/>
      <c r="Q3" s="1">
        <v>2</v>
      </c>
      <c r="R3" s="1">
        <v>3</v>
      </c>
      <c r="S3" s="1">
        <v>4</v>
      </c>
      <c r="T3" s="1">
        <v>5</v>
      </c>
      <c r="U3" s="1">
        <v>6</v>
      </c>
    </row>
    <row r="4" spans="1:24" ht="15" thickBot="1" x14ac:dyDescent="0.4">
      <c r="A4" s="445"/>
      <c r="B4" s="446" t="s">
        <v>954</v>
      </c>
      <c r="C4" s="447" t="s">
        <v>955</v>
      </c>
      <c r="D4" s="447" t="s">
        <v>1178</v>
      </c>
      <c r="E4" s="447">
        <v>2024</v>
      </c>
      <c r="F4" s="311"/>
      <c r="G4" s="311"/>
      <c r="H4" s="311"/>
      <c r="I4" s="311"/>
      <c r="J4" s="311"/>
      <c r="K4" s="311"/>
      <c r="L4" s="311"/>
      <c r="M4" s="310"/>
      <c r="P4" s="1" t="s">
        <v>669</v>
      </c>
      <c r="Q4" s="312" t="str">
        <f>VLOOKUP($P4,[14]Munka1!$A$1:$F$65536,Q$3,0)</f>
        <v>2018</v>
      </c>
      <c r="R4" s="312" t="str">
        <f>VLOOKUP($P4,[14]Munka1!$A$1:$F$65536,R$3,0)</f>
        <v>2019</v>
      </c>
      <c r="S4" s="312" t="str">
        <f>VLOOKUP($P4,[14]Munka1!$A$1:$F$65536,S$3,0)</f>
        <v>2020</v>
      </c>
      <c r="T4" s="312" t="str">
        <f>VLOOKUP($P4,[14]Munka1!$A$1:$F$65536,T$3,0)</f>
        <v>2021</v>
      </c>
      <c r="U4" s="312">
        <f>VLOOKUP($P4,[14]Munka1!$A$1:$F$65536,U$3,0)</f>
        <v>2022</v>
      </c>
      <c r="V4" s="312"/>
      <c r="W4" s="312"/>
      <c r="X4" s="312"/>
    </row>
    <row r="5" spans="1:24" ht="31.5" customHeight="1" x14ac:dyDescent="0.35">
      <c r="A5" s="453" t="s">
        <v>670</v>
      </c>
      <c r="B5" s="454">
        <v>441251.29700000002</v>
      </c>
      <c r="C5" s="454">
        <v>406049.83600000001</v>
      </c>
      <c r="D5" s="454">
        <v>341441.63799999998</v>
      </c>
      <c r="E5" s="454">
        <v>290358.94336674159</v>
      </c>
      <c r="F5" s="313"/>
      <c r="G5" s="313"/>
      <c r="H5" s="313"/>
      <c r="I5" s="313"/>
      <c r="J5" s="313"/>
      <c r="K5" s="313"/>
      <c r="L5" s="313"/>
      <c r="M5" s="310"/>
      <c r="N5" s="1">
        <f t="shared" ref="N5:N32" si="0">SEARCH(" - ",A5,1)</f>
        <v>15</v>
      </c>
      <c r="O5" s="1" t="str">
        <f t="shared" ref="O5:O32" si="1">LEFT(A5,N5-1)</f>
        <v>EU-27 összesen</v>
      </c>
      <c r="P5" s="314" t="s">
        <v>671</v>
      </c>
      <c r="Q5" s="312">
        <f>VLOOKUP($P5,[14]Munka1!$A$1:$F$65536,Q$3,0)</f>
        <v>2483796.16</v>
      </c>
      <c r="R5" s="312">
        <f>VLOOKUP($P5,[14]Munka1!$A$1:$F$65536,R$3,0)</f>
        <v>2184023.5729999999</v>
      </c>
      <c r="S5" s="312">
        <f>VLOOKUP($P5,[14]Munka1!$A$1:$F$65536,S$3,0)</f>
        <v>1725251.496</v>
      </c>
      <c r="T5" s="312">
        <f>VLOOKUP($P5,[14]Munka1!$A$1:$F$65536,T$3,0)</f>
        <v>1589489.84</v>
      </c>
      <c r="U5" s="312">
        <f>VLOOKUP($P5,[14]Munka1!$A$1:$F$65536,U$3,0)</f>
        <v>1636613.5189999999</v>
      </c>
    </row>
    <row r="6" spans="1:24" x14ac:dyDescent="0.35">
      <c r="A6" s="449" t="s">
        <v>960</v>
      </c>
      <c r="B6" s="315">
        <v>6610.2309999999998</v>
      </c>
      <c r="C6" s="315">
        <v>6211.6530000000002</v>
      </c>
      <c r="D6" s="315">
        <v>5517.902</v>
      </c>
      <c r="E6" s="315">
        <v>5353.313521301031</v>
      </c>
      <c r="F6" s="310"/>
      <c r="G6" s="310"/>
      <c r="H6" s="310"/>
      <c r="I6" s="310"/>
      <c r="J6" s="310"/>
      <c r="K6" s="310"/>
      <c r="L6" s="310"/>
      <c r="M6" s="310"/>
      <c r="N6" s="1">
        <f t="shared" si="0"/>
        <v>9</v>
      </c>
      <c r="O6" s="1" t="str">
        <f t="shared" si="1"/>
        <v>Ausztria</v>
      </c>
      <c r="P6" s="1" t="str">
        <f>MID(A6,N6+3,100)</f>
        <v>Austria</v>
      </c>
      <c r="Q6" s="312">
        <f>VLOOKUP($P6,[14]Munka1!$A$1:$F$65536,Q$3,0)</f>
        <v>35967.957999999999</v>
      </c>
      <c r="R6" s="312">
        <f>VLOOKUP($P6,[14]Munka1!$A$1:$F$65536,R$3,0)</f>
        <v>32236.843000000001</v>
      </c>
      <c r="S6" s="312">
        <f>VLOOKUP($P6,[14]Munka1!$A$1:$F$65536,S$3,0)</f>
        <v>26486.834999999999</v>
      </c>
      <c r="T6" s="312">
        <f>VLOOKUP($P6,[14]Munka1!$A$1:$F$65536,T$3,0)</f>
        <v>23848.649000000001</v>
      </c>
      <c r="U6" s="312">
        <f>VLOOKUP($P6,[14]Munka1!$A$1:$F$65536,U$3,0)</f>
        <v>24552.889000000003</v>
      </c>
      <c r="V6" s="312"/>
      <c r="W6" s="312"/>
      <c r="X6" s="312"/>
    </row>
    <row r="7" spans="1:24" x14ac:dyDescent="0.35">
      <c r="A7" s="448" t="s">
        <v>961</v>
      </c>
      <c r="B7" s="316">
        <v>46.505000000000003</v>
      </c>
      <c r="C7" s="316">
        <v>120.425</v>
      </c>
      <c r="D7" s="316">
        <v>115.96</v>
      </c>
      <c r="E7" s="316">
        <v>134.48852756756756</v>
      </c>
      <c r="F7" s="310"/>
      <c r="G7" s="310"/>
      <c r="H7" s="310"/>
      <c r="I7" s="310"/>
      <c r="J7" s="310"/>
      <c r="K7" s="310"/>
      <c r="L7" s="310"/>
      <c r="M7" s="310"/>
      <c r="N7" s="1">
        <f t="shared" si="0"/>
        <v>8</v>
      </c>
      <c r="O7" s="1" t="str">
        <f t="shared" si="1"/>
        <v>Belgium</v>
      </c>
      <c r="P7" s="1" t="str">
        <f>MID(A7,N7+3,100)</f>
        <v>Belgium</v>
      </c>
      <c r="Q7" s="312">
        <f>VLOOKUP($P7,[14]Munka1!$A$1:$F$65536,Q$3,0)</f>
        <v>0</v>
      </c>
      <c r="R7" s="312">
        <f>VLOOKUP($P7,[14]Munka1!$A$1:$F$65536,R$3,0)</f>
        <v>122.628</v>
      </c>
      <c r="S7" s="312">
        <f>VLOOKUP($P7,[14]Munka1!$A$1:$F$65536,S$3,0)</f>
        <v>190.714</v>
      </c>
      <c r="T7" s="312">
        <f>VLOOKUP($P7,[14]Munka1!$A$1:$F$65536,T$3,0)</f>
        <v>167.416</v>
      </c>
      <c r="U7" s="312">
        <f>VLOOKUP($P7,[14]Munka1!$A$1:$F$65536,U$3,0)</f>
        <v>449.8</v>
      </c>
      <c r="V7" s="312"/>
      <c r="W7" s="312"/>
      <c r="X7" s="312"/>
    </row>
    <row r="8" spans="1:24" x14ac:dyDescent="0.35">
      <c r="A8" s="448" t="s">
        <v>962</v>
      </c>
      <c r="B8" s="316">
        <v>307.03500000000003</v>
      </c>
      <c r="C8" s="316">
        <v>170.958</v>
      </c>
      <c r="D8" s="316">
        <v>97.647000000000006</v>
      </c>
      <c r="E8" s="316">
        <v>89.130178895219373</v>
      </c>
      <c r="F8" s="310"/>
      <c r="G8" s="310"/>
      <c r="H8" s="310"/>
      <c r="I8" s="310"/>
      <c r="J8" s="310"/>
      <c r="K8" s="310"/>
      <c r="L8" s="310"/>
      <c r="M8" s="310"/>
      <c r="N8" s="1">
        <f t="shared" si="0"/>
        <v>9</v>
      </c>
      <c r="O8" s="1" t="str">
        <f t="shared" si="1"/>
        <v>Bulgária</v>
      </c>
      <c r="P8" s="1" t="str">
        <f>MID(A8,N8+3,100)</f>
        <v>Bulgaria</v>
      </c>
      <c r="Q8" s="312">
        <f>VLOOKUP($P8,[14]Munka1!$A$1:$F$65536,Q$3,0)</f>
        <v>1194.798</v>
      </c>
      <c r="R8" s="312">
        <f>VLOOKUP($P8,[14]Munka1!$A$1:$F$65536,R$3,0)</f>
        <v>1355.818</v>
      </c>
      <c r="S8" s="312">
        <f>VLOOKUP($P8,[14]Munka1!$A$1:$F$65536,S$3,0)</f>
        <v>2001.6690000000001</v>
      </c>
      <c r="T8" s="312">
        <f>VLOOKUP($P8,[14]Munka1!$A$1:$F$65536,T$3,0)</f>
        <v>1105.326</v>
      </c>
      <c r="U8" s="312">
        <f>VLOOKUP($P8,[14]Munka1!$A$1:$F$65536,U$3,0)</f>
        <v>693.09900000000005</v>
      </c>
      <c r="V8" s="312"/>
      <c r="W8" s="312"/>
      <c r="X8" s="312"/>
    </row>
    <row r="9" spans="1:24" x14ac:dyDescent="0.35">
      <c r="A9" s="448" t="s">
        <v>963</v>
      </c>
      <c r="B9" s="317">
        <v>0</v>
      </c>
      <c r="C9" s="317">
        <v>0</v>
      </c>
      <c r="D9" s="317">
        <v>0</v>
      </c>
      <c r="E9" s="317">
        <v>0</v>
      </c>
      <c r="F9" s="318"/>
      <c r="G9" s="318"/>
      <c r="H9" s="318"/>
      <c r="I9" s="318"/>
      <c r="J9" s="318"/>
      <c r="K9" s="318"/>
      <c r="L9" s="318"/>
      <c r="M9" s="310"/>
      <c r="N9" s="1">
        <f t="shared" si="0"/>
        <v>7</v>
      </c>
      <c r="O9" s="1" t="str">
        <f t="shared" si="1"/>
        <v>Ciprus</v>
      </c>
      <c r="P9" s="1" t="str">
        <f>MID(A9,N9+3,100)</f>
        <v>Cyprus</v>
      </c>
      <c r="Q9" s="312">
        <f>VLOOKUP($P9,[14]Munka1!$A$1:$F$65536,Q$3,0)</f>
        <v>0</v>
      </c>
      <c r="R9" s="312">
        <f>VLOOKUP($P9,[14]Munka1!$A$1:$F$65536,R$3,0)</f>
        <v>0</v>
      </c>
      <c r="S9" s="312">
        <f>VLOOKUP($P9,[14]Munka1!$A$1:$F$65536,S$3,0)</f>
        <v>0</v>
      </c>
      <c r="T9" s="312">
        <f>VLOOKUP($P9,[14]Munka1!$A$1:$F$65536,T$3,0)</f>
        <v>0</v>
      </c>
      <c r="U9" s="312">
        <f>VLOOKUP($P9,[14]Munka1!$A$1:$F$65536,U$3,0)</f>
        <v>0</v>
      </c>
      <c r="V9" s="312"/>
      <c r="W9" s="312"/>
      <c r="X9" s="312"/>
    </row>
    <row r="10" spans="1:24" x14ac:dyDescent="0.35">
      <c r="A10" s="448" t="s">
        <v>964</v>
      </c>
      <c r="B10" s="316">
        <v>1941.0650000000001</v>
      </c>
      <c r="C10" s="316">
        <v>2141.9349999999999</v>
      </c>
      <c r="D10" s="316">
        <v>1548.7429999999999</v>
      </c>
      <c r="E10" s="316">
        <v>1774.6289034998906</v>
      </c>
      <c r="F10" s="310"/>
      <c r="G10" s="310"/>
      <c r="H10" s="310"/>
      <c r="I10" s="310"/>
      <c r="J10" s="310"/>
      <c r="K10" s="310"/>
      <c r="L10" s="310"/>
      <c r="M10" s="310"/>
      <c r="N10" s="1">
        <f t="shared" si="0"/>
        <v>11</v>
      </c>
      <c r="O10" s="1" t="str">
        <f t="shared" si="1"/>
        <v>Csehország</v>
      </c>
      <c r="P10" s="1" t="s">
        <v>672</v>
      </c>
      <c r="Q10" s="312">
        <f>VLOOKUP($P10,[14]Munka1!$A$1:$F$65536,Q$3,0)</f>
        <v>7519.7529999999997</v>
      </c>
      <c r="R10" s="312">
        <f>VLOOKUP($P10,[14]Munka1!$A$1:$F$65536,R$3,0)</f>
        <v>7223.8180000000002</v>
      </c>
      <c r="S10" s="312">
        <f>VLOOKUP($P10,[14]Munka1!$A$1:$F$65536,S$3,0)</f>
        <v>6809.0450000000001</v>
      </c>
      <c r="T10" s="312">
        <f>VLOOKUP($P10,[14]Munka1!$A$1:$F$65536,T$3,0)</f>
        <v>6987.8339999999998</v>
      </c>
      <c r="U10" s="312">
        <f>VLOOKUP($P10,[14]Munka1!$A$1:$F$65536,U$3,0)</f>
        <v>8629.0579999999991</v>
      </c>
      <c r="V10" s="312"/>
      <c r="W10" s="312"/>
      <c r="X10" s="312"/>
    </row>
    <row r="11" spans="1:24" x14ac:dyDescent="0.35">
      <c r="A11" s="448" t="s">
        <v>965</v>
      </c>
      <c r="B11" s="316">
        <v>14753.509</v>
      </c>
      <c r="C11" s="316">
        <v>14756.911</v>
      </c>
      <c r="D11" s="316">
        <v>13511.531999999999</v>
      </c>
      <c r="E11" s="316">
        <v>17754.100404080731</v>
      </c>
      <c r="F11" s="310"/>
      <c r="G11" s="310"/>
      <c r="H11" s="310"/>
      <c r="I11" s="310"/>
      <c r="J11" s="310"/>
      <c r="K11" s="310"/>
      <c r="L11" s="310"/>
      <c r="M11" s="310"/>
      <c r="N11" s="1">
        <f t="shared" si="0"/>
        <v>6</v>
      </c>
      <c r="O11" s="1" t="str">
        <f t="shared" si="1"/>
        <v>Dánia</v>
      </c>
      <c r="P11" s="1" t="str">
        <f t="shared" ref="P11:P24" si="2">MID(A11,N11+3,100)</f>
        <v>Denmark</v>
      </c>
      <c r="Q11" s="312">
        <f>VLOOKUP($P11,[14]Munka1!$A$1:$F$65536,Q$3,0)</f>
        <v>155071.34099999999</v>
      </c>
      <c r="R11" s="312">
        <f>VLOOKUP($P11,[14]Munka1!$A$1:$F$65536,R$3,0)</f>
        <v>115740.38</v>
      </c>
      <c r="S11" s="312">
        <f>VLOOKUP($P11,[14]Munka1!$A$1:$F$65536,S$3,0)</f>
        <v>49862.642</v>
      </c>
      <c r="T11" s="312">
        <f>VLOOKUP($P11,[14]Munka1!$A$1:$F$65536,T$3,0)</f>
        <v>52944.974999999999</v>
      </c>
      <c r="U11" s="312">
        <f>VLOOKUP($P11,[14]Munka1!$A$1:$F$65536,U$3,0)</f>
        <v>57932.34</v>
      </c>
      <c r="V11" s="312"/>
      <c r="W11" s="312"/>
      <c r="X11" s="312"/>
    </row>
    <row r="12" spans="1:24" x14ac:dyDescent="0.35">
      <c r="A12" s="448" t="s">
        <v>966</v>
      </c>
      <c r="B12" s="316">
        <v>0</v>
      </c>
      <c r="C12" s="316">
        <v>0</v>
      </c>
      <c r="D12" s="316">
        <v>0</v>
      </c>
      <c r="E12" s="316">
        <v>0</v>
      </c>
      <c r="F12" s="310"/>
      <c r="G12" s="310"/>
      <c r="H12" s="310"/>
      <c r="I12" s="310"/>
      <c r="J12" s="310"/>
      <c r="K12" s="310"/>
      <c r="L12" s="310"/>
      <c r="M12" s="310"/>
      <c r="N12" s="1">
        <f t="shared" si="0"/>
        <v>11</v>
      </c>
      <c r="O12" s="1" t="str">
        <f t="shared" si="1"/>
        <v>Észtország</v>
      </c>
      <c r="P12" s="1" t="str">
        <f t="shared" si="2"/>
        <v>Estonia</v>
      </c>
      <c r="Q12" s="312">
        <f>VLOOKUP($P12,[14]Munka1!$A$1:$F$65536,Q$3,0)</f>
        <v>0</v>
      </c>
      <c r="R12" s="312">
        <f>VLOOKUP($P12,[14]Munka1!$A$1:$F$65536,R$3,0)</f>
        <v>0</v>
      </c>
      <c r="S12" s="312">
        <f>VLOOKUP($P12,[14]Munka1!$A$1:$F$65536,S$3,0)</f>
        <v>0</v>
      </c>
      <c r="T12" s="312">
        <f>VLOOKUP($P12,[14]Munka1!$A$1:$F$65536,T$3,0)</f>
        <v>0</v>
      </c>
      <c r="U12" s="312">
        <f>VLOOKUP($P12,[14]Munka1!$A$1:$F$65536,U$3,0)</f>
        <v>0</v>
      </c>
      <c r="V12" s="312"/>
      <c r="W12" s="312"/>
      <c r="X12" s="312"/>
    </row>
    <row r="13" spans="1:24" x14ac:dyDescent="0.35">
      <c r="A13" s="448" t="s">
        <v>967</v>
      </c>
      <c r="B13" s="316">
        <v>0</v>
      </c>
      <c r="C13" s="316">
        <v>0</v>
      </c>
      <c r="D13" s="316">
        <v>0</v>
      </c>
      <c r="E13" s="316">
        <v>0</v>
      </c>
      <c r="F13" s="310"/>
      <c r="G13" s="310"/>
      <c r="H13" s="310"/>
      <c r="I13" s="310"/>
      <c r="J13" s="310"/>
      <c r="K13" s="310"/>
      <c r="L13" s="310"/>
      <c r="M13" s="310"/>
      <c r="N13" s="1">
        <f t="shared" si="0"/>
        <v>11</v>
      </c>
      <c r="O13" s="1" t="str">
        <f t="shared" si="1"/>
        <v>Finnország</v>
      </c>
      <c r="P13" s="1" t="str">
        <f t="shared" si="2"/>
        <v>Finland</v>
      </c>
      <c r="Q13" s="312">
        <f>VLOOKUP($P13,[14]Munka1!$A$1:$F$65536,Q$3,0)</f>
        <v>0</v>
      </c>
      <c r="R13" s="312">
        <f>VLOOKUP($P13,[14]Munka1!$A$1:$F$65536,R$3,0)</f>
        <v>0</v>
      </c>
      <c r="S13" s="312">
        <f>VLOOKUP($P13,[14]Munka1!$A$1:$F$65536,S$3,0)</f>
        <v>0</v>
      </c>
      <c r="T13" s="312">
        <f>VLOOKUP($P13,[14]Munka1!$A$1:$F$65536,T$3,0)</f>
        <v>0</v>
      </c>
      <c r="U13" s="312">
        <f>VLOOKUP($P13,[14]Munka1!$A$1:$F$65536,U$3,0)</f>
        <v>0</v>
      </c>
      <c r="V13" s="312"/>
      <c r="W13" s="312"/>
      <c r="X13" s="312"/>
    </row>
    <row r="14" spans="1:24" x14ac:dyDescent="0.35">
      <c r="A14" s="448" t="s">
        <v>968</v>
      </c>
      <c r="B14" s="316">
        <v>232.47900000000001</v>
      </c>
      <c r="C14" s="316">
        <v>206.977</v>
      </c>
      <c r="D14" s="316">
        <v>184.30799999999999</v>
      </c>
      <c r="E14" s="316">
        <v>129.22342528189944</v>
      </c>
      <c r="F14" s="310"/>
      <c r="G14" s="310"/>
      <c r="H14" s="310"/>
      <c r="I14" s="310"/>
      <c r="J14" s="310"/>
      <c r="K14" s="310"/>
      <c r="L14" s="310"/>
      <c r="M14" s="310"/>
      <c r="N14" s="1">
        <f t="shared" si="0"/>
        <v>14</v>
      </c>
      <c r="O14" s="1" t="str">
        <f t="shared" si="1"/>
        <v>Franciaország</v>
      </c>
      <c r="P14" s="1" t="str">
        <f t="shared" si="2"/>
        <v>France</v>
      </c>
      <c r="Q14" s="312">
        <f>VLOOKUP($P14,[14]Munka1!$A$1:$F$65536,Q$3,0)</f>
        <v>324.41699999999997</v>
      </c>
      <c r="R14" s="312">
        <f>VLOOKUP($P14,[14]Munka1!$A$1:$F$65536,R$3,0)</f>
        <v>600.798</v>
      </c>
      <c r="S14" s="312">
        <f>VLOOKUP($P14,[14]Munka1!$A$1:$F$65536,S$3,0)</f>
        <v>652.02700000000004</v>
      </c>
      <c r="T14" s="312">
        <f>VLOOKUP($P14,[14]Munka1!$A$1:$F$65536,T$3,0)</f>
        <v>836.923</v>
      </c>
      <c r="U14" s="312">
        <f>VLOOKUP($P14,[14]Munka1!$A$1:$F$65536,U$3,0)</f>
        <v>827.90800000000002</v>
      </c>
      <c r="V14" s="312"/>
      <c r="W14" s="312"/>
      <c r="X14" s="312"/>
    </row>
    <row r="15" spans="1:24" x14ac:dyDescent="0.35">
      <c r="A15" s="448" t="s">
        <v>969</v>
      </c>
      <c r="B15" s="316">
        <v>47.207000000000001</v>
      </c>
      <c r="C15" s="316">
        <v>0</v>
      </c>
      <c r="D15" s="316">
        <v>30.288</v>
      </c>
      <c r="E15" s="316">
        <v>29.15789812602188</v>
      </c>
      <c r="F15" s="310"/>
      <c r="G15" s="310"/>
      <c r="H15" s="310"/>
      <c r="I15" s="310"/>
      <c r="J15" s="310"/>
      <c r="K15" s="310"/>
      <c r="L15" s="310"/>
      <c r="M15" s="310"/>
      <c r="N15" s="1">
        <f t="shared" si="0"/>
        <v>12</v>
      </c>
      <c r="O15" s="1" t="str">
        <f t="shared" si="1"/>
        <v>Görögország</v>
      </c>
      <c r="P15" s="1" t="str">
        <f t="shared" si="2"/>
        <v>Greece</v>
      </c>
      <c r="Q15" s="312">
        <f>VLOOKUP($P15,[14]Munka1!$A$1:$F$65536,Q$3,0)</f>
        <v>530.42700000000002</v>
      </c>
      <c r="R15" s="312">
        <f>VLOOKUP($P15,[14]Munka1!$A$1:$F$65536,R$3,0)</f>
        <v>400.25900000000001</v>
      </c>
      <c r="S15" s="312">
        <f>VLOOKUP($P15,[14]Munka1!$A$1:$F$65536,S$3,0)</f>
        <v>279.85599999999999</v>
      </c>
      <c r="T15" s="312">
        <f>VLOOKUP($P15,[14]Munka1!$A$1:$F$65536,T$3,0)</f>
        <v>169.946</v>
      </c>
      <c r="U15" s="312">
        <f>VLOOKUP($P15,[14]Munka1!$A$1:$F$65536,U$3,0)</f>
        <v>0</v>
      </c>
      <c r="V15" s="312"/>
      <c r="W15" s="312"/>
      <c r="X15" s="312"/>
    </row>
    <row r="16" spans="1:24" x14ac:dyDescent="0.35">
      <c r="A16" s="448" t="s">
        <v>970</v>
      </c>
      <c r="B16" s="316">
        <v>180235.25</v>
      </c>
      <c r="C16" s="316">
        <v>149821.34299999999</v>
      </c>
      <c r="D16" s="316">
        <v>98532.108999999997</v>
      </c>
      <c r="E16" s="316">
        <v>80648.847155031544</v>
      </c>
      <c r="F16" s="310"/>
      <c r="G16" s="310"/>
      <c r="H16" s="310"/>
      <c r="I16" s="310"/>
      <c r="J16" s="310"/>
      <c r="K16" s="310"/>
      <c r="L16" s="310"/>
      <c r="M16" s="310"/>
      <c r="N16" s="1">
        <f t="shared" si="0"/>
        <v>10</v>
      </c>
      <c r="O16" s="1" t="str">
        <f t="shared" si="1"/>
        <v>Hollandia</v>
      </c>
      <c r="P16" s="1" t="str">
        <f t="shared" si="2"/>
        <v>Netherlands</v>
      </c>
      <c r="Q16" s="312">
        <f>VLOOKUP($P16,[14]Munka1!$A$1:$F$65536,Q$3,0)</f>
        <v>1169227.1780000001</v>
      </c>
      <c r="R16" s="312">
        <f>VLOOKUP($P16,[14]Munka1!$A$1:$F$65536,R$3,0)</f>
        <v>998338.41700000002</v>
      </c>
      <c r="S16" s="312">
        <f>VLOOKUP($P16,[14]Munka1!$A$1:$F$65536,S$3,0)</f>
        <v>722738.37800000003</v>
      </c>
      <c r="T16" s="312">
        <f>VLOOKUP($P16,[14]Munka1!$A$1:$F$65536,T$3,0)</f>
        <v>649635.63899999997</v>
      </c>
      <c r="U16" s="312">
        <f>VLOOKUP($P16,[14]Munka1!$A$1:$F$65536,U$3,0)</f>
        <v>611131.15700000001</v>
      </c>
      <c r="V16" s="312"/>
      <c r="W16" s="312"/>
      <c r="X16" s="312"/>
    </row>
    <row r="17" spans="1:24" x14ac:dyDescent="0.35">
      <c r="A17" s="448" t="s">
        <v>971</v>
      </c>
      <c r="B17" s="316">
        <v>7251.8050000000003</v>
      </c>
      <c r="C17" s="316">
        <v>7305.1390000000001</v>
      </c>
      <c r="D17" s="316">
        <v>7105.0249999999996</v>
      </c>
      <c r="E17" s="316">
        <v>7738.7409191204833</v>
      </c>
      <c r="F17" s="310"/>
      <c r="G17" s="310"/>
      <c r="H17" s="310"/>
      <c r="I17" s="310"/>
      <c r="J17" s="310"/>
      <c r="K17" s="310"/>
      <c r="L17" s="310"/>
      <c r="M17" s="310"/>
      <c r="N17" s="1">
        <f t="shared" si="0"/>
        <v>13</v>
      </c>
      <c r="O17" s="1" t="str">
        <f t="shared" si="1"/>
        <v>Horvátország</v>
      </c>
      <c r="P17" s="1" t="str">
        <f t="shared" si="2"/>
        <v>Croatia</v>
      </c>
      <c r="Q17" s="312">
        <f>VLOOKUP($P17,[14]Munka1!$A$1:$F$65536,Q$3,0)</f>
        <v>42610.663999999997</v>
      </c>
      <c r="R17" s="312">
        <f>VLOOKUP($P17,[14]Munka1!$A$1:$F$65536,R$3,0)</f>
        <v>35641.095999999998</v>
      </c>
      <c r="S17" s="312">
        <f>VLOOKUP($P17,[14]Munka1!$A$1:$F$65536,S$3,0)</f>
        <v>29519.73</v>
      </c>
      <c r="T17" s="312">
        <f>VLOOKUP($P17,[14]Munka1!$A$1:$F$65536,T$3,0)</f>
        <v>26106.5</v>
      </c>
      <c r="U17" s="312">
        <f>VLOOKUP($P17,[14]Munka1!$A$1:$F$65536,U$3,0)</f>
        <v>29648.091</v>
      </c>
      <c r="V17" s="312"/>
      <c r="W17" s="312"/>
      <c r="X17" s="312"/>
    </row>
    <row r="18" spans="1:24" x14ac:dyDescent="0.35">
      <c r="A18" s="448" t="s">
        <v>972</v>
      </c>
      <c r="B18" s="316">
        <v>14602.746999999999</v>
      </c>
      <c r="C18" s="316">
        <v>13517.772000000001</v>
      </c>
      <c r="D18" s="316">
        <v>10849.822</v>
      </c>
      <c r="E18" s="316">
        <v>10174.091781140154</v>
      </c>
      <c r="F18" s="310"/>
      <c r="G18" s="310"/>
      <c r="H18" s="310"/>
      <c r="I18" s="310"/>
      <c r="J18" s="310"/>
      <c r="K18" s="310"/>
      <c r="L18" s="310"/>
      <c r="M18" s="310"/>
      <c r="N18" s="1">
        <f t="shared" si="0"/>
        <v>9</v>
      </c>
      <c r="O18" s="1" t="str">
        <f t="shared" si="1"/>
        <v>Írország</v>
      </c>
      <c r="P18" s="1" t="str">
        <f t="shared" si="2"/>
        <v>Ireland</v>
      </c>
      <c r="Q18" s="312">
        <f>VLOOKUP($P18,[14]Munka1!$A$1:$F$65536,Q$3,0)</f>
        <v>115021.79</v>
      </c>
      <c r="R18" s="312">
        <f>VLOOKUP($P18,[14]Munka1!$A$1:$F$65536,R$3,0)</f>
        <v>89745.923999999999</v>
      </c>
      <c r="S18" s="312">
        <f>VLOOKUP($P18,[14]Munka1!$A$1:$F$65536,S$3,0)</f>
        <v>69141.576000000001</v>
      </c>
      <c r="T18" s="312">
        <f>VLOOKUP($P18,[14]Munka1!$A$1:$F$65536,T$3,0)</f>
        <v>52879.921999999999</v>
      </c>
      <c r="U18" s="312">
        <f>VLOOKUP($P18,[14]Munka1!$A$1:$F$65536,U$3,0)</f>
        <v>54071.088000000003</v>
      </c>
      <c r="V18" s="312"/>
      <c r="W18" s="312"/>
      <c r="X18" s="312"/>
    </row>
    <row r="19" spans="1:24" x14ac:dyDescent="0.35">
      <c r="A19" s="448" t="s">
        <v>973</v>
      </c>
      <c r="B19" s="316">
        <v>38842.731</v>
      </c>
      <c r="C19" s="316">
        <v>38043.707999999999</v>
      </c>
      <c r="D19" s="316">
        <v>36722.824999999997</v>
      </c>
      <c r="E19" s="316">
        <v>0</v>
      </c>
      <c r="F19" s="310"/>
      <c r="G19" s="310"/>
      <c r="H19" s="310"/>
      <c r="I19" s="310"/>
      <c r="J19" s="310"/>
      <c r="K19" s="310"/>
      <c r="L19" s="310"/>
      <c r="M19" s="310"/>
      <c r="N19" s="1">
        <f t="shared" si="0"/>
        <v>14</v>
      </c>
      <c r="O19" s="1" t="str">
        <f t="shared" si="1"/>
        <v>Lengyelország</v>
      </c>
      <c r="P19" s="1" t="str">
        <f t="shared" si="2"/>
        <v>Poland</v>
      </c>
      <c r="Q19" s="312">
        <f>VLOOKUP($P19,[14]Munka1!$A$1:$F$65536,Q$3,0)</f>
        <v>145239.80799999999</v>
      </c>
      <c r="R19" s="312">
        <f>VLOOKUP($P19,[14]Munka1!$A$1:$F$65536,R$3,0)</f>
        <v>143467.24400000001</v>
      </c>
      <c r="S19" s="312">
        <f>VLOOKUP($P19,[14]Munka1!$A$1:$F$65536,S$3,0)</f>
        <v>142202.17199999999</v>
      </c>
      <c r="T19" s="312">
        <f>VLOOKUP($P19,[14]Munka1!$A$1:$F$65536,T$3,0)</f>
        <v>139833.83100000001</v>
      </c>
      <c r="U19" s="312">
        <f>VLOOKUP($P19,[14]Munka1!$A$1:$F$65536,U$3,0)</f>
        <v>152007.717</v>
      </c>
      <c r="V19" s="312"/>
      <c r="W19" s="312"/>
      <c r="X19" s="312"/>
    </row>
    <row r="20" spans="1:24" x14ac:dyDescent="0.35">
      <c r="A20" s="448" t="s">
        <v>974</v>
      </c>
      <c r="B20" s="316">
        <v>0</v>
      </c>
      <c r="C20" s="316">
        <v>0</v>
      </c>
      <c r="D20" s="316">
        <v>0</v>
      </c>
      <c r="E20" s="316">
        <v>0</v>
      </c>
      <c r="F20" s="310"/>
      <c r="G20" s="310"/>
      <c r="H20" s="310"/>
      <c r="I20" s="310"/>
      <c r="J20" s="310"/>
      <c r="K20" s="310"/>
      <c r="L20" s="310"/>
      <c r="M20" s="310"/>
      <c r="N20" s="1">
        <f t="shared" si="0"/>
        <v>11</v>
      </c>
      <c r="O20" s="1" t="str">
        <f t="shared" si="1"/>
        <v>Lettország</v>
      </c>
      <c r="P20" s="1" t="str">
        <f t="shared" si="2"/>
        <v>Latvia</v>
      </c>
      <c r="Q20" s="312">
        <f>VLOOKUP($P20,[14]Munka1!$A$1:$F$65536,Q$3,0)</f>
        <v>0</v>
      </c>
      <c r="R20" s="312">
        <f>VLOOKUP($P20,[14]Munka1!$A$1:$F$65536,R$3,0)</f>
        <v>0</v>
      </c>
      <c r="S20" s="312">
        <f>VLOOKUP($P20,[14]Munka1!$A$1:$F$65536,S$3,0)</f>
        <v>0</v>
      </c>
      <c r="T20" s="312">
        <f>VLOOKUP($P20,[14]Munka1!$A$1:$F$65536,T$3,0)</f>
        <v>0</v>
      </c>
      <c r="U20" s="312">
        <f>VLOOKUP($P20,[14]Munka1!$A$1:$F$65536,U$3,0)</f>
        <v>0</v>
      </c>
      <c r="V20" s="312"/>
      <c r="W20" s="312"/>
      <c r="X20" s="312"/>
    </row>
    <row r="21" spans="1:24" x14ac:dyDescent="0.35">
      <c r="A21" s="448" t="s">
        <v>975</v>
      </c>
      <c r="B21" s="316">
        <v>0</v>
      </c>
      <c r="C21" s="316">
        <v>0</v>
      </c>
      <c r="D21" s="316">
        <v>0</v>
      </c>
      <c r="E21" s="316">
        <v>0</v>
      </c>
      <c r="F21" s="310"/>
      <c r="G21" s="310"/>
      <c r="H21" s="310"/>
      <c r="I21" s="310"/>
      <c r="J21" s="310"/>
      <c r="K21" s="310"/>
      <c r="L21" s="310"/>
      <c r="M21" s="310"/>
      <c r="N21" s="1">
        <f t="shared" si="0"/>
        <v>9</v>
      </c>
      <c r="O21" s="1" t="str">
        <f t="shared" si="1"/>
        <v>Litvánia</v>
      </c>
      <c r="P21" s="1" t="str">
        <f t="shared" si="2"/>
        <v>Lithuania</v>
      </c>
      <c r="Q21" s="312">
        <f>VLOOKUP($P21,[14]Munka1!$A$1:$F$65536,Q$3,0)</f>
        <v>0</v>
      </c>
      <c r="R21" s="312">
        <f>VLOOKUP($P21,[14]Munka1!$A$1:$F$65536,R$3,0)</f>
        <v>0</v>
      </c>
      <c r="S21" s="312">
        <f>VLOOKUP($P21,[14]Munka1!$A$1:$F$65536,S$3,0)</f>
        <v>0</v>
      </c>
      <c r="T21" s="312">
        <f>VLOOKUP($P21,[14]Munka1!$A$1:$F$65536,T$3,0)</f>
        <v>0</v>
      </c>
      <c r="U21" s="312">
        <f>VLOOKUP($P21,[14]Munka1!$A$1:$F$65536,U$3,0)</f>
        <v>0</v>
      </c>
      <c r="V21" s="312"/>
      <c r="W21" s="312"/>
      <c r="X21" s="312"/>
    </row>
    <row r="22" spans="1:24" x14ac:dyDescent="0.35">
      <c r="A22" s="448" t="s">
        <v>976</v>
      </c>
      <c r="B22" s="316">
        <v>0</v>
      </c>
      <c r="C22" s="316">
        <v>0</v>
      </c>
      <c r="D22" s="316">
        <v>0</v>
      </c>
      <c r="E22" s="316">
        <v>0</v>
      </c>
      <c r="F22" s="310"/>
      <c r="G22" s="310"/>
      <c r="H22" s="310"/>
      <c r="I22" s="310"/>
      <c r="J22" s="310"/>
      <c r="K22" s="310"/>
      <c r="L22" s="310"/>
      <c r="M22" s="310"/>
      <c r="N22" s="1">
        <f t="shared" si="0"/>
        <v>10</v>
      </c>
      <c r="O22" s="1" t="str">
        <f t="shared" si="1"/>
        <v>Luxemburg</v>
      </c>
      <c r="P22" s="1" t="str">
        <f t="shared" si="2"/>
        <v>Luxembourg</v>
      </c>
      <c r="Q22" s="312">
        <f>VLOOKUP($P22,[14]Munka1!$A$1:$F$65536,Q$3,0)</f>
        <v>0</v>
      </c>
      <c r="R22" s="312">
        <f>VLOOKUP($P22,[14]Munka1!$A$1:$F$65536,R$3,0)</f>
        <v>0</v>
      </c>
      <c r="S22" s="312">
        <f>VLOOKUP($P22,[14]Munka1!$A$1:$F$65536,S$3,0)</f>
        <v>0</v>
      </c>
      <c r="T22" s="312">
        <f>VLOOKUP($P22,[14]Munka1!$A$1:$F$65536,T$3,0)</f>
        <v>0</v>
      </c>
      <c r="U22" s="312">
        <f>VLOOKUP($P22,[14]Munka1!$A$1:$F$65536,U$3,0)</f>
        <v>0</v>
      </c>
      <c r="V22" s="312"/>
      <c r="W22" s="312"/>
      <c r="X22" s="312"/>
    </row>
    <row r="23" spans="1:24" x14ac:dyDescent="0.35">
      <c r="A23" s="444" t="s">
        <v>977</v>
      </c>
      <c r="B23" s="320">
        <v>13704.75</v>
      </c>
      <c r="C23" s="320">
        <v>13729</v>
      </c>
      <c r="D23" s="320">
        <v>14397.75</v>
      </c>
      <c r="E23" s="320">
        <v>15314.687785257371</v>
      </c>
      <c r="F23" s="319"/>
      <c r="G23" s="319"/>
      <c r="H23" s="319"/>
      <c r="I23" s="319"/>
      <c r="J23" s="319"/>
      <c r="K23" s="319"/>
      <c r="L23" s="319"/>
      <c r="M23" s="310"/>
      <c r="N23" s="1">
        <f t="shared" si="0"/>
        <v>13</v>
      </c>
      <c r="O23" s="1" t="str">
        <f t="shared" si="1"/>
        <v>Magyarország</v>
      </c>
      <c r="P23" s="1" t="str">
        <f t="shared" si="2"/>
        <v>Hungary</v>
      </c>
      <c r="Q23" s="312">
        <f>VLOOKUP($P23,[14]Munka1!$A$1:$F$65536,Q$3,0)</f>
        <v>61426.8</v>
      </c>
      <c r="R23" s="312">
        <f>VLOOKUP($P23,[14]Munka1!$A$1:$F$65536,R$3,0)</f>
        <v>55607.4</v>
      </c>
      <c r="S23" s="312">
        <f>VLOOKUP($P23,[14]Munka1!$A$1:$F$65536,S$3,0)</f>
        <v>55280.701000000001</v>
      </c>
      <c r="T23" s="312">
        <f>VLOOKUP($P23,[14]Munka1!$A$1:$F$65536,T$3,0)</f>
        <v>49337.1</v>
      </c>
      <c r="U23" s="312">
        <f>VLOOKUP($P23,[14]Munka1!$A$1:$F$65536,U$3,0)</f>
        <v>53798</v>
      </c>
      <c r="V23" s="312"/>
      <c r="W23" s="312"/>
      <c r="X23" s="312"/>
    </row>
    <row r="24" spans="1:24" x14ac:dyDescent="0.35">
      <c r="A24" s="448" t="s">
        <v>978</v>
      </c>
      <c r="B24" s="317">
        <v>0</v>
      </c>
      <c r="C24" s="317">
        <v>0</v>
      </c>
      <c r="D24" s="317">
        <v>0</v>
      </c>
      <c r="E24" s="317">
        <v>0</v>
      </c>
      <c r="F24" s="318"/>
      <c r="G24" s="318"/>
      <c r="H24" s="318"/>
      <c r="I24" s="318"/>
      <c r="J24" s="318"/>
      <c r="K24" s="318"/>
      <c r="L24" s="318"/>
      <c r="M24" s="310"/>
      <c r="N24" s="1">
        <f t="shared" si="0"/>
        <v>6</v>
      </c>
      <c r="O24" s="1" t="str">
        <f t="shared" si="1"/>
        <v>Málta</v>
      </c>
      <c r="P24" s="1" t="str">
        <f t="shared" si="2"/>
        <v>Malta</v>
      </c>
      <c r="Q24" s="312">
        <f>VLOOKUP($P24,[14]Munka1!$A$1:$F$65536,Q$3,0)</f>
        <v>0</v>
      </c>
      <c r="R24" s="312">
        <f>VLOOKUP($P24,[14]Munka1!$A$1:$F$65536,R$3,0)</f>
        <v>0</v>
      </c>
      <c r="S24" s="312">
        <f>VLOOKUP($P24,[14]Munka1!$A$1:$F$65536,S$3,0)</f>
        <v>0</v>
      </c>
      <c r="T24" s="312">
        <f>VLOOKUP($P24,[14]Munka1!$A$1:$F$65536,T$3,0)</f>
        <v>0</v>
      </c>
      <c r="U24" s="312">
        <f>VLOOKUP($P24,[14]Munka1!$A$1:$F$65536,U$3,0)</f>
        <v>0</v>
      </c>
      <c r="V24" s="312"/>
      <c r="W24" s="312"/>
      <c r="X24" s="312"/>
    </row>
    <row r="25" spans="1:24" x14ac:dyDescent="0.35">
      <c r="A25" s="448" t="s">
        <v>979</v>
      </c>
      <c r="B25" s="316">
        <v>44975.364999999998</v>
      </c>
      <c r="C25" s="316">
        <v>42007.891000000003</v>
      </c>
      <c r="D25" s="316">
        <v>37267.699000000001</v>
      </c>
      <c r="E25" s="316">
        <v>35371.071443238186</v>
      </c>
      <c r="F25" s="310"/>
      <c r="G25" s="310"/>
      <c r="H25" s="310"/>
      <c r="I25" s="310"/>
      <c r="J25" s="310"/>
      <c r="K25" s="310"/>
      <c r="L25" s="310"/>
      <c r="M25" s="310"/>
      <c r="N25" s="1">
        <f t="shared" si="0"/>
        <v>12</v>
      </c>
      <c r="O25" s="1" t="str">
        <f t="shared" si="1"/>
        <v>Németország</v>
      </c>
      <c r="P25" s="1" t="s">
        <v>673</v>
      </c>
      <c r="Q25" s="312">
        <f>VLOOKUP($P25,[14]Munka1!$A$1:$F$65536,Q$3,0)</f>
        <v>197395.019</v>
      </c>
      <c r="R25" s="312">
        <f>VLOOKUP($P25,[14]Munka1!$A$1:$F$65536,R$3,0)</f>
        <v>183113.851</v>
      </c>
      <c r="S25" s="312">
        <f>VLOOKUP($P25,[14]Munka1!$A$1:$F$65536,S$3,0)</f>
        <v>168763.22700000001</v>
      </c>
      <c r="T25" s="312">
        <f>VLOOKUP($P25,[14]Munka1!$A$1:$F$65536,T$3,0)</f>
        <v>161911.86900000001</v>
      </c>
      <c r="U25" s="312">
        <f>VLOOKUP($P25,[14]Munka1!$A$1:$F$65536,U$3,0)</f>
        <v>160692</v>
      </c>
      <c r="V25" s="312"/>
      <c r="W25" s="312"/>
      <c r="X25" s="312"/>
    </row>
    <row r="26" spans="1:24" x14ac:dyDescent="0.35">
      <c r="A26" s="448" t="s">
        <v>980</v>
      </c>
      <c r="B26" s="316">
        <v>30329.543000000001</v>
      </c>
      <c r="C26" s="316">
        <v>29584.841</v>
      </c>
      <c r="D26" s="316">
        <v>25761.133999999998</v>
      </c>
      <c r="E26" s="316">
        <v>25357.887492535789</v>
      </c>
      <c r="F26" s="310"/>
      <c r="G26" s="310"/>
      <c r="H26" s="310"/>
      <c r="I26" s="310"/>
      <c r="J26" s="310"/>
      <c r="K26" s="310"/>
      <c r="L26" s="310"/>
      <c r="M26" s="310"/>
      <c r="N26" s="1">
        <f t="shared" si="0"/>
        <v>12</v>
      </c>
      <c r="O26" s="1" t="str">
        <f t="shared" si="1"/>
        <v>Olaszország</v>
      </c>
      <c r="P26" s="1" t="str">
        <f t="shared" ref="P26:P32" si="3">MID(A26,N26+3,100)</f>
        <v>Italy</v>
      </c>
      <c r="Q26" s="312">
        <f>VLOOKUP($P26,[14]Munka1!$A$1:$F$65536,Q$3,0)</f>
        <v>186811.06299999999</v>
      </c>
      <c r="R26" s="312">
        <f>VLOOKUP($P26,[14]Munka1!$A$1:$F$65536,R$3,0)</f>
        <v>164589.13200000001</v>
      </c>
      <c r="S26" s="312">
        <f>VLOOKUP($P26,[14]Munka1!$A$1:$F$65536,S$3,0)</f>
        <v>137629.56700000001</v>
      </c>
      <c r="T26" s="312">
        <f>VLOOKUP($P26,[14]Munka1!$A$1:$F$65536,T$3,0)</f>
        <v>109186.355</v>
      </c>
      <c r="U26" s="312">
        <f>VLOOKUP($P26,[14]Munka1!$A$1:$F$65536,U$3,0)</f>
        <v>126798</v>
      </c>
      <c r="V26" s="312"/>
      <c r="W26" s="312"/>
      <c r="X26" s="312"/>
    </row>
    <row r="27" spans="1:24" x14ac:dyDescent="0.35">
      <c r="A27" s="448" t="s">
        <v>981</v>
      </c>
      <c r="B27" s="316">
        <v>0</v>
      </c>
      <c r="C27" s="316">
        <v>0</v>
      </c>
      <c r="D27" s="316">
        <v>0</v>
      </c>
      <c r="E27" s="316">
        <v>0</v>
      </c>
      <c r="F27" s="310"/>
      <c r="G27" s="310"/>
      <c r="H27" s="310"/>
      <c r="I27" s="310"/>
      <c r="J27" s="310"/>
      <c r="K27" s="310"/>
      <c r="L27" s="310"/>
      <c r="M27" s="310"/>
      <c r="N27" s="1">
        <f t="shared" si="0"/>
        <v>11</v>
      </c>
      <c r="O27" s="1" t="str">
        <f t="shared" si="1"/>
        <v>Portugália</v>
      </c>
      <c r="P27" s="1" t="str">
        <f t="shared" si="3"/>
        <v>Portugal</v>
      </c>
      <c r="Q27" s="312">
        <f>VLOOKUP($P27,[14]Munka1!$A$1:$F$65536,Q$3,0)</f>
        <v>0</v>
      </c>
      <c r="R27" s="312">
        <f>VLOOKUP($P27,[14]Munka1!$A$1:$F$65536,R$3,0)</f>
        <v>0</v>
      </c>
      <c r="S27" s="312">
        <f>VLOOKUP($P27,[14]Munka1!$A$1:$F$65536,S$3,0)</f>
        <v>0</v>
      </c>
      <c r="T27" s="312">
        <f>VLOOKUP($P27,[14]Munka1!$A$1:$F$65536,T$3,0)</f>
        <v>0</v>
      </c>
      <c r="U27" s="312">
        <f>VLOOKUP($P27,[14]Munka1!$A$1:$F$65536,U$3,0)</f>
        <v>0</v>
      </c>
      <c r="V27" s="312"/>
      <c r="W27" s="312"/>
      <c r="X27" s="312"/>
    </row>
    <row r="28" spans="1:24" x14ac:dyDescent="0.35">
      <c r="A28" s="448" t="s">
        <v>982</v>
      </c>
      <c r="B28" s="316">
        <v>86356.865999999995</v>
      </c>
      <c r="C28" s="316">
        <v>87505.688999999998</v>
      </c>
      <c r="D28" s="316">
        <v>88994.724000000002</v>
      </c>
      <c r="E28" s="316">
        <v>89836.072211873063</v>
      </c>
      <c r="F28" s="310"/>
      <c r="G28" s="310"/>
      <c r="H28" s="310"/>
      <c r="I28" s="310"/>
      <c r="J28" s="310"/>
      <c r="K28" s="310"/>
      <c r="L28" s="310"/>
      <c r="M28" s="310"/>
      <c r="N28" s="1">
        <f t="shared" si="0"/>
        <v>8</v>
      </c>
      <c r="O28" s="1" t="str">
        <f t="shared" si="1"/>
        <v>Románia</v>
      </c>
      <c r="P28" s="1" t="str">
        <f t="shared" si="3"/>
        <v>Romania</v>
      </c>
      <c r="Q28" s="312">
        <f>VLOOKUP($P28,[14]Munka1!$A$1:$F$65536,Q$3,0)</f>
        <v>358475.38400000002</v>
      </c>
      <c r="R28" s="312">
        <f>VLOOKUP($P28,[14]Munka1!$A$1:$F$65536,R$3,0)</f>
        <v>346413.11900000001</v>
      </c>
      <c r="S28" s="312">
        <f>VLOOKUP($P28,[14]Munka1!$A$1:$F$65536,S$3,0)</f>
        <v>309467.57</v>
      </c>
      <c r="T28" s="312">
        <f>VLOOKUP($P28,[14]Munka1!$A$1:$F$65536,T$3,0)</f>
        <v>310884.71600000001</v>
      </c>
      <c r="U28" s="312">
        <f>VLOOKUP($P28,[14]Munka1!$A$1:$F$65536,U$3,0)</f>
        <v>351683</v>
      </c>
      <c r="V28" s="312"/>
      <c r="W28" s="312"/>
      <c r="X28" s="312"/>
    </row>
    <row r="29" spans="1:24" x14ac:dyDescent="0.35">
      <c r="A29" s="448" t="s">
        <v>983</v>
      </c>
      <c r="B29" s="316">
        <v>395.95400000000001</v>
      </c>
      <c r="C29" s="316">
        <v>342.83199999999999</v>
      </c>
      <c r="D29" s="316">
        <v>272.899</v>
      </c>
      <c r="E29" s="316">
        <v>225.89604305893113</v>
      </c>
      <c r="F29" s="310"/>
      <c r="G29" s="310"/>
      <c r="H29" s="310"/>
      <c r="I29" s="310"/>
      <c r="J29" s="310"/>
      <c r="K29" s="310"/>
      <c r="L29" s="310"/>
      <c r="M29" s="310"/>
      <c r="N29" s="1">
        <f t="shared" si="0"/>
        <v>14</v>
      </c>
      <c r="O29" s="1" t="str">
        <f t="shared" si="1"/>
        <v>Spanyolország</v>
      </c>
      <c r="P29" s="1" t="str">
        <f t="shared" si="3"/>
        <v>Spain</v>
      </c>
      <c r="Q29" s="312">
        <f>VLOOKUP($P29,[14]Munka1!$A$1:$F$65536,Q$3,0)</f>
        <v>3160.8</v>
      </c>
      <c r="R29" s="312">
        <f>VLOOKUP($P29,[14]Munka1!$A$1:$F$65536,R$3,0)</f>
        <v>4865.3999999999996</v>
      </c>
      <c r="S29" s="312">
        <f>VLOOKUP($P29,[14]Munka1!$A$1:$F$65536,S$3,0)</f>
        <v>1742.383</v>
      </c>
      <c r="T29" s="312">
        <f>VLOOKUP($P29,[14]Munka1!$A$1:$F$65536,T$3,0)</f>
        <v>1425.4349999999999</v>
      </c>
      <c r="U29" s="312">
        <f>VLOOKUP($P29,[14]Munka1!$A$1:$F$65536,U$3,0)</f>
        <v>1368.6380000000001</v>
      </c>
      <c r="V29" s="312"/>
      <c r="W29" s="312"/>
      <c r="X29" s="312"/>
    </row>
    <row r="30" spans="1:24" x14ac:dyDescent="0.35">
      <c r="A30" s="448" t="s">
        <v>984</v>
      </c>
      <c r="B30" s="316">
        <v>0</v>
      </c>
      <c r="C30" s="316">
        <v>0</v>
      </c>
      <c r="D30" s="316">
        <v>0</v>
      </c>
      <c r="E30" s="316">
        <v>0</v>
      </c>
      <c r="F30" s="310"/>
      <c r="G30" s="310"/>
      <c r="H30" s="310"/>
      <c r="I30" s="310"/>
      <c r="J30" s="310"/>
      <c r="K30" s="310"/>
      <c r="L30" s="310"/>
      <c r="M30" s="310"/>
      <c r="N30" s="1">
        <f t="shared" si="0"/>
        <v>11</v>
      </c>
      <c r="O30" s="1" t="str">
        <f t="shared" si="1"/>
        <v>Svédország</v>
      </c>
      <c r="P30" s="1" t="str">
        <f t="shared" si="3"/>
        <v>Sweden</v>
      </c>
      <c r="Q30" s="312">
        <f>VLOOKUP($P30,[14]Munka1!$A$1:$F$65536,Q$3,0)</f>
        <v>0</v>
      </c>
      <c r="R30" s="312">
        <f>VLOOKUP($P30,[14]Munka1!$A$1:$F$65536,R$3,0)</f>
        <v>0</v>
      </c>
      <c r="S30" s="312">
        <f>VLOOKUP($P30,[14]Munka1!$A$1:$F$65536,S$3,0)</f>
        <v>0</v>
      </c>
      <c r="T30" s="312">
        <f>VLOOKUP($P30,[14]Munka1!$A$1:$F$65536,T$3,0)</f>
        <v>0</v>
      </c>
      <c r="U30" s="312">
        <f>VLOOKUP($P30,[14]Munka1!$A$1:$F$65536,U$3,0)</f>
        <v>0</v>
      </c>
      <c r="V30" s="312"/>
      <c r="W30" s="312"/>
      <c r="X30" s="312"/>
    </row>
    <row r="31" spans="1:24" x14ac:dyDescent="0.35">
      <c r="A31" s="448" t="s">
        <v>985</v>
      </c>
      <c r="B31" s="316">
        <v>567.75300000000004</v>
      </c>
      <c r="C31" s="316">
        <v>539.75599999999997</v>
      </c>
      <c r="D31" s="316">
        <v>486.75</v>
      </c>
      <c r="E31" s="316">
        <v>389.25308591736183</v>
      </c>
      <c r="F31" s="310"/>
      <c r="G31" s="310"/>
      <c r="H31" s="310"/>
      <c r="I31" s="310"/>
      <c r="J31" s="310"/>
      <c r="K31" s="310"/>
      <c r="L31" s="310"/>
      <c r="M31" s="310"/>
      <c r="N31" s="1">
        <f t="shared" si="0"/>
        <v>10</v>
      </c>
      <c r="O31" s="1" t="str">
        <f t="shared" si="1"/>
        <v>Szlovákia</v>
      </c>
      <c r="P31" s="1" t="str">
        <f t="shared" si="3"/>
        <v>Slovakia</v>
      </c>
      <c r="Q31" s="312">
        <f>VLOOKUP($P31,[14]Munka1!$A$1:$F$65536,Q$3,0)</f>
        <v>3248.1559999999999</v>
      </c>
      <c r="R31" s="312">
        <f>VLOOKUP($P31,[14]Munka1!$A$1:$F$65536,R$3,0)</f>
        <v>4315.4880000000003</v>
      </c>
      <c r="S31" s="312">
        <f>VLOOKUP($P31,[14]Munka1!$A$1:$F$65536,S$3,0)</f>
        <v>2289.6260000000002</v>
      </c>
      <c r="T31" s="312">
        <f>VLOOKUP($P31,[14]Munka1!$A$1:$F$65536,T$3,0)</f>
        <v>2043.912</v>
      </c>
      <c r="U31" s="312">
        <f>VLOOKUP($P31,[14]Munka1!$A$1:$F$65536,U$3,0)</f>
        <v>2158.7290000000003</v>
      </c>
      <c r="V31" s="312"/>
      <c r="W31" s="312"/>
      <c r="X31" s="312"/>
    </row>
    <row r="32" spans="1:24" x14ac:dyDescent="0.35">
      <c r="A32" s="448" t="s">
        <v>986</v>
      </c>
      <c r="B32" s="316">
        <v>50.502000000000002</v>
      </c>
      <c r="C32" s="316">
        <v>43.006</v>
      </c>
      <c r="D32" s="316">
        <v>44.521000000000001</v>
      </c>
      <c r="E32" s="316">
        <v>38.352590816343934</v>
      </c>
      <c r="F32" s="310"/>
      <c r="G32" s="310"/>
      <c r="H32" s="310"/>
      <c r="I32" s="310"/>
      <c r="J32" s="310"/>
      <c r="K32" s="310"/>
      <c r="L32" s="310"/>
      <c r="M32" s="310"/>
      <c r="N32" s="1">
        <f t="shared" si="0"/>
        <v>10</v>
      </c>
      <c r="O32" s="1" t="str">
        <f t="shared" si="1"/>
        <v>Szlovénia</v>
      </c>
      <c r="P32" s="1" t="str">
        <f t="shared" si="3"/>
        <v>Slovenia</v>
      </c>
      <c r="Q32" s="312">
        <f>VLOOKUP($P32,[14]Munka1!$A$1:$F$65536,Q$3,0)</f>
        <v>570.80399999999997</v>
      </c>
      <c r="R32" s="312">
        <f>VLOOKUP($P32,[14]Munka1!$A$1:$F$65536,R$3,0)</f>
        <v>245.958</v>
      </c>
      <c r="S32" s="312">
        <f>VLOOKUP($P32,[14]Munka1!$A$1:$F$65536,S$3,0)</f>
        <v>193.77799999999999</v>
      </c>
      <c r="T32" s="312">
        <f>VLOOKUP($P32,[14]Munka1!$A$1:$F$65536,T$3,0)</f>
        <v>183.49199999999999</v>
      </c>
      <c r="U32" s="312">
        <f>VLOOKUP($P32,[14]Munka1!$A$1:$F$65536,U$3,0)</f>
        <v>172.00500000000002</v>
      </c>
      <c r="V32" s="312"/>
      <c r="W32" s="312"/>
      <c r="X32" s="312"/>
    </row>
    <row r="33" spans="1:24" x14ac:dyDescent="0.35">
      <c r="F33" s="310"/>
      <c r="G33" s="310"/>
      <c r="H33" s="310"/>
      <c r="I33" s="310"/>
      <c r="J33" s="310"/>
      <c r="K33" s="310"/>
      <c r="L33" s="310"/>
      <c r="M33" s="310"/>
      <c r="Q33" s="312"/>
      <c r="R33" s="312"/>
      <c r="S33" s="312"/>
      <c r="T33" s="312"/>
      <c r="U33" s="312"/>
      <c r="W33" s="312"/>
      <c r="X33" s="312"/>
    </row>
    <row r="34" spans="1:24" ht="40.5" customHeight="1" x14ac:dyDescent="0.35">
      <c r="A34" s="452" t="s">
        <v>674</v>
      </c>
      <c r="B34" s="451"/>
      <c r="C34" s="451"/>
      <c r="D34" s="451"/>
      <c r="E34" s="451"/>
      <c r="F34" s="321"/>
      <c r="G34" s="321"/>
      <c r="H34" s="321"/>
      <c r="I34" s="321"/>
      <c r="J34" s="321"/>
      <c r="K34" s="321"/>
      <c r="L34" s="321"/>
      <c r="M34" s="310"/>
      <c r="N34" s="1">
        <f t="shared" ref="N34:N40" si="4">SEARCH(" - ",A34,1)</f>
        <v>32</v>
      </c>
      <c r="O34" s="1" t="str">
        <f t="shared" ref="O34:O40" si="5">LEFT(A34,N34-1)</f>
        <v>Egyéb, nem EU-tagállamok adatai</v>
      </c>
      <c r="P34" s="1" t="str">
        <f>MID(A34,N34+3,100)</f>
        <v>Data of other, non-EU countries</v>
      </c>
      <c r="Q34" s="312"/>
      <c r="R34" s="312"/>
      <c r="S34" s="312"/>
      <c r="T34" s="312"/>
      <c r="U34" s="312"/>
      <c r="V34" s="312"/>
      <c r="W34" s="312"/>
      <c r="X34" s="312"/>
    </row>
    <row r="35" spans="1:24" x14ac:dyDescent="0.35">
      <c r="A35" s="450" t="s">
        <v>987</v>
      </c>
      <c r="B35" s="316">
        <v>514.85</v>
      </c>
      <c r="C35" s="316">
        <v>443.553</v>
      </c>
      <c r="D35" s="316">
        <v>436.33600000000001</v>
      </c>
      <c r="E35" s="316">
        <v>491.23419142990565</v>
      </c>
      <c r="F35" s="310"/>
      <c r="G35" s="310"/>
      <c r="H35" s="310"/>
      <c r="I35" s="310"/>
      <c r="J35" s="310"/>
      <c r="K35" s="310"/>
      <c r="L35" s="310"/>
      <c r="M35" s="310"/>
      <c r="N35" s="1">
        <f t="shared" si="4"/>
        <v>8</v>
      </c>
      <c r="O35" s="1" t="str">
        <f t="shared" si="5"/>
        <v>Albánia</v>
      </c>
      <c r="P35" s="1" t="str">
        <f>MID(A35,N35+3,100)</f>
        <v>Albania</v>
      </c>
      <c r="Q35" s="312">
        <f>VLOOKUP($P35,[14]Munka1!$A$1:$E$65536,Q$3,0)</f>
        <v>1352.7560000000001</v>
      </c>
      <c r="R35" s="312">
        <f>VLOOKUP($P35,[14]Munka1!$A$1:$E$65536,R$3,0)</f>
        <v>2411.5949999999998</v>
      </c>
      <c r="S35" s="312">
        <f>VLOOKUP($P35,[14]Munka1!$A$1:$E$65536,S$3,0)</f>
        <v>1725.3</v>
      </c>
      <c r="T35" s="312">
        <f>VLOOKUP($P35,[14]Munka1!$A$1:$E$65536,T$3,0)</f>
        <v>1853.46</v>
      </c>
      <c r="U35" s="312">
        <f>VLOOKUP($P35,[14]Munka1!$A$1:$F$65536,U$3,0)</f>
        <v>1590.1510000000001</v>
      </c>
      <c r="V35" s="312"/>
      <c r="W35" s="312"/>
      <c r="X35" s="312"/>
    </row>
    <row r="36" spans="1:24" x14ac:dyDescent="0.35">
      <c r="A36" s="448" t="s">
        <v>988</v>
      </c>
      <c r="B36" s="316" t="s">
        <v>956</v>
      </c>
      <c r="C36" s="316" t="s">
        <v>956</v>
      </c>
      <c r="D36" s="316" t="s">
        <v>956</v>
      </c>
      <c r="E36" s="316">
        <v>0</v>
      </c>
      <c r="F36" s="310"/>
      <c r="G36" s="310"/>
      <c r="H36" s="310"/>
      <c r="I36" s="310"/>
      <c r="J36" s="310"/>
      <c r="K36" s="310"/>
      <c r="L36" s="310"/>
      <c r="M36" s="310"/>
      <c r="N36" s="1">
        <f t="shared" si="4"/>
        <v>19</v>
      </c>
      <c r="O36" s="1" t="str">
        <f t="shared" si="5"/>
        <v>Egyesült Királyság</v>
      </c>
      <c r="P36" s="1" t="str">
        <f>MID(A36,N36+3,100)</f>
        <v>United Kingdom</v>
      </c>
      <c r="Q36" s="312">
        <f>VLOOKUP($P36,[14]Munka1!$A$1:$E$65536,Q$3,0)</f>
        <v>1464497.203</v>
      </c>
      <c r="R36" s="312">
        <f>VLOOKUP($P36,[14]Munka1!$A$1:$F$65536,R$3,0)</f>
        <v>1422362.067</v>
      </c>
      <c r="S36" s="312" t="str">
        <f>VLOOKUP($P36,[14]Munka1!$A$1:$F$65536,S$3,0)</f>
        <v>:</v>
      </c>
      <c r="T36" s="312" t="str">
        <f>VLOOKUP($P36,[14]Munka1!$A$1:$F$65536,T$3,0)</f>
        <v>:</v>
      </c>
      <c r="U36" s="312">
        <f>VLOOKUP($P36,[14]Munka1!$A$1:$F$65536,U$3,0)</f>
        <v>0</v>
      </c>
      <c r="V36" s="312"/>
      <c r="W36" s="312"/>
      <c r="X36" s="312"/>
    </row>
    <row r="37" spans="1:24" x14ac:dyDescent="0.35">
      <c r="A37" s="448" t="s">
        <v>989</v>
      </c>
      <c r="B37" s="316">
        <v>0</v>
      </c>
      <c r="C37" s="316">
        <v>0</v>
      </c>
      <c r="D37" s="316">
        <v>0</v>
      </c>
      <c r="E37" s="316">
        <v>0</v>
      </c>
      <c r="F37" s="310"/>
      <c r="G37" s="310"/>
      <c r="H37" s="310"/>
      <c r="I37" s="310"/>
      <c r="J37" s="310"/>
      <c r="K37" s="310"/>
      <c r="L37" s="310"/>
      <c r="M37" s="310"/>
      <c r="N37" s="1">
        <f t="shared" si="4"/>
        <v>10</v>
      </c>
      <c r="O37" s="1" t="str">
        <f t="shared" si="5"/>
        <v>Macedónia</v>
      </c>
      <c r="P37" s="1" t="s">
        <v>675</v>
      </c>
      <c r="Q37" s="312">
        <f>VLOOKUP($P37,[14]Munka1!$A$1:$E$65536,Q$3,0)</f>
        <v>0</v>
      </c>
      <c r="R37" s="312">
        <f>VLOOKUP($P37,[14]Munka1!$A$1:$E$65536,R$3,0)</f>
        <v>0</v>
      </c>
      <c r="S37" s="312">
        <f>VLOOKUP($P37,[14]Munka1!$A$1:$E$65536,S$3,0)</f>
        <v>0</v>
      </c>
      <c r="T37" s="312">
        <f>VLOOKUP($P37,[14]Munka1!$A$1:$E$65536,T$3,0)</f>
        <v>0</v>
      </c>
      <c r="U37" s="312">
        <f>VLOOKUP($P37,[14]Munka1!$A$1:$F$65536,U$3,0)</f>
        <v>0</v>
      </c>
      <c r="V37" s="312"/>
      <c r="W37" s="312"/>
      <c r="X37" s="312"/>
    </row>
    <row r="38" spans="1:24" x14ac:dyDescent="0.35">
      <c r="A38" s="448" t="s">
        <v>990</v>
      </c>
      <c r="B38" s="316">
        <v>0</v>
      </c>
      <c r="C38" s="316">
        <v>0</v>
      </c>
      <c r="D38" s="316">
        <v>0</v>
      </c>
      <c r="E38" s="316">
        <v>0</v>
      </c>
      <c r="F38" s="310"/>
      <c r="G38" s="310"/>
      <c r="H38" s="310"/>
      <c r="I38" s="310"/>
      <c r="J38" s="310"/>
      <c r="K38" s="310"/>
      <c r="L38" s="310"/>
      <c r="M38" s="310"/>
      <c r="N38" s="1">
        <f t="shared" si="4"/>
        <v>11</v>
      </c>
      <c r="O38" s="1" t="str">
        <f t="shared" si="5"/>
        <v>Montenegró</v>
      </c>
      <c r="P38" s="1" t="str">
        <f>MID(A38,N38+3,100)</f>
        <v>Montenegro</v>
      </c>
      <c r="Q38" s="312">
        <f>VLOOKUP($P38,[14]Munka1!$A$1:$E$65536,Q$3,0)</f>
        <v>0</v>
      </c>
      <c r="R38" s="312">
        <f>VLOOKUP($P38,[14]Munka1!$A$1:$E$65536,R$3,0)</f>
        <v>0</v>
      </c>
      <c r="S38" s="312">
        <f>VLOOKUP($P38,[14]Munka1!$A$1:$E$65536,S$3,0)</f>
        <v>0</v>
      </c>
      <c r="T38" s="312">
        <f>VLOOKUP($P38,[14]Munka1!$A$1:$E$65536,T$3,0)</f>
        <v>0</v>
      </c>
      <c r="U38" s="312">
        <f>VLOOKUP($P38,[14]Munka1!$A$1:$F$65536,U$3,0)</f>
        <v>0</v>
      </c>
      <c r="V38" s="312"/>
      <c r="W38" s="312"/>
      <c r="X38" s="312"/>
    </row>
    <row r="39" spans="1:24" x14ac:dyDescent="0.35">
      <c r="A39" s="448" t="s">
        <v>991</v>
      </c>
      <c r="B39" s="316">
        <v>1172420.8400000001</v>
      </c>
      <c r="C39" s="316">
        <v>1269875.8259999999</v>
      </c>
      <c r="D39" s="316">
        <v>1206392.4609999999</v>
      </c>
      <c r="E39" s="316">
        <v>1290533.6740445509</v>
      </c>
      <c r="F39" s="310"/>
      <c r="G39" s="310"/>
      <c r="H39" s="310"/>
      <c r="I39" s="310"/>
      <c r="J39" s="310"/>
      <c r="K39" s="310"/>
      <c r="L39" s="310"/>
      <c r="M39" s="310"/>
      <c r="N39" s="1">
        <f t="shared" si="4"/>
        <v>9</v>
      </c>
      <c r="O39" s="1" t="str">
        <f t="shared" si="5"/>
        <v>Norvégia</v>
      </c>
      <c r="P39" s="1" t="str">
        <f>MID(A39,N39+3,100)</f>
        <v>Norway</v>
      </c>
      <c r="Q39" s="312">
        <f>VLOOKUP($P39,[14]Munka1!$A$1:$E$65536,Q$3,0)</f>
        <v>4470284.1390000004</v>
      </c>
      <c r="R39" s="312">
        <f>VLOOKUP($P39,[14]Munka1!$A$1:$E$65536,R$3,0)</f>
        <v>4223394.6399999997</v>
      </c>
      <c r="S39" s="312">
        <f>VLOOKUP($P39,[14]Munka1!$A$1:$E$65536,S$3,0)</f>
        <v>4104679.2149999999</v>
      </c>
      <c r="T39" s="312">
        <f>VLOOKUP($P39,[14]Munka1!$A$1:$E$65536,T$3,0)</f>
        <v>4220715.0250000004</v>
      </c>
      <c r="U39" s="312">
        <f>VLOOKUP($P39,[14]Munka1!$A$1:$F$65536,U$3,0)</f>
        <v>5029072.1380000003</v>
      </c>
      <c r="V39" s="312"/>
      <c r="W39" s="312"/>
      <c r="X39" s="312"/>
    </row>
    <row r="40" spans="1:24" x14ac:dyDescent="0.35">
      <c r="A40" s="448" t="s">
        <v>992</v>
      </c>
      <c r="B40" s="316">
        <v>3353.4690000000001</v>
      </c>
      <c r="C40" s="316">
        <v>3036.453</v>
      </c>
      <c r="D40" s="316">
        <v>2916.4639999999999</v>
      </c>
      <c r="E40" s="316">
        <v>2731.4821400531414</v>
      </c>
      <c r="F40" s="310"/>
      <c r="G40" s="310"/>
      <c r="H40" s="310"/>
      <c r="I40" s="310"/>
      <c r="J40" s="310"/>
      <c r="K40" s="310"/>
      <c r="L40" s="310"/>
      <c r="M40" s="310"/>
      <c r="N40" s="1">
        <f t="shared" si="4"/>
        <v>8</v>
      </c>
      <c r="O40" s="1" t="str">
        <f t="shared" si="5"/>
        <v>Szerbia</v>
      </c>
      <c r="P40" s="1" t="str">
        <f>MID(A40,N40+3,100)</f>
        <v>Serbia</v>
      </c>
      <c r="Q40" s="312">
        <f>VLOOKUP($P40,[14]Munka1!$A$1:$E$65536,Q$3,0)</f>
        <v>14987.665000000001</v>
      </c>
      <c r="R40" s="312">
        <f>VLOOKUP($P40,[14]Munka1!$A$1:$E$65536,R$3,0)</f>
        <v>14622.547</v>
      </c>
      <c r="S40" s="312">
        <f>VLOOKUP($P40,[14]Munka1!$A$1:$E$65536,S$3,0)</f>
        <v>13619.64</v>
      </c>
      <c r="T40" s="312">
        <f>VLOOKUP($P40,[14]Munka1!$A$1:$E$65536,T$3,0)</f>
        <v>12072.49</v>
      </c>
      <c r="U40" s="312">
        <f>VLOOKUP($P40,[14]Munka1!$A$1:$F$65536,U$3,0)</f>
        <v>12148</v>
      </c>
      <c r="V40" s="312"/>
      <c r="W40" s="312"/>
      <c r="X40" s="312"/>
    </row>
    <row r="41" spans="1:24" x14ac:dyDescent="0.35">
      <c r="A41" s="309"/>
      <c r="B41" s="64"/>
      <c r="C41" s="64"/>
      <c r="D41" s="64"/>
      <c r="E41" s="64"/>
      <c r="U41" s="312"/>
      <c r="V41" s="312"/>
    </row>
    <row r="42" spans="1:24" ht="37.5" customHeight="1" x14ac:dyDescent="0.35">
      <c r="A42" s="862" t="s">
        <v>957</v>
      </c>
      <c r="B42" s="862"/>
      <c r="C42" s="862"/>
      <c r="D42" s="862"/>
      <c r="E42" s="862"/>
    </row>
    <row r="43" spans="1:24" ht="42.75" customHeight="1" x14ac:dyDescent="0.35">
      <c r="A43" s="863" t="s">
        <v>1179</v>
      </c>
      <c r="B43" s="863"/>
      <c r="C43" s="863"/>
      <c r="D43" s="863"/>
      <c r="E43" s="863"/>
    </row>
    <row r="44" spans="1:24" x14ac:dyDescent="0.35">
      <c r="A44" s="309" t="s">
        <v>676</v>
      </c>
      <c r="B44" s="64"/>
      <c r="C44" s="64"/>
      <c r="D44" s="64"/>
      <c r="E44" s="64"/>
    </row>
    <row r="45" spans="1:24" x14ac:dyDescent="0.35">
      <c r="A45" s="64"/>
      <c r="B45" s="64"/>
      <c r="C45" s="64"/>
      <c r="D45" s="64"/>
      <c r="E45" s="64"/>
    </row>
    <row r="46" spans="1:24" x14ac:dyDescent="0.35">
      <c r="B46" s="103"/>
      <c r="C46" s="103"/>
      <c r="D46" s="103"/>
      <c r="E46" s="103"/>
      <c r="F46" s="103"/>
      <c r="G46" s="103"/>
      <c r="H46" s="103"/>
      <c r="I46" s="103"/>
      <c r="J46" s="103"/>
      <c r="K46" s="103"/>
      <c r="L46" s="103"/>
      <c r="M46" s="103"/>
      <c r="O46" s="103"/>
      <c r="P46" s="103"/>
      <c r="Q46" s="103"/>
      <c r="R46" s="103"/>
      <c r="S46" s="103"/>
      <c r="T46" s="103"/>
    </row>
    <row r="47" spans="1:24" x14ac:dyDescent="0.35">
      <c r="B47" s="103"/>
      <c r="C47" s="103"/>
      <c r="D47" s="103"/>
      <c r="E47" s="103"/>
      <c r="F47" s="103"/>
      <c r="G47" s="103"/>
      <c r="H47" s="103"/>
      <c r="I47" s="103"/>
      <c r="J47" s="103"/>
      <c r="K47" s="103"/>
      <c r="L47" s="103"/>
      <c r="M47" s="103"/>
      <c r="O47" s="103"/>
      <c r="P47" s="103"/>
      <c r="Q47" s="103"/>
      <c r="R47" s="103"/>
      <c r="S47" s="103"/>
      <c r="T47" s="103"/>
    </row>
    <row r="48" spans="1:24" x14ac:dyDescent="0.35">
      <c r="O48" s="103"/>
      <c r="P48" s="103"/>
      <c r="Q48" s="103"/>
      <c r="R48" s="103"/>
      <c r="S48" s="103"/>
      <c r="T48" s="103"/>
    </row>
    <row r="49" spans="2:20" x14ac:dyDescent="0.35">
      <c r="D49" s="103"/>
      <c r="E49" s="103"/>
      <c r="F49" s="103"/>
      <c r="G49" s="103"/>
      <c r="H49" s="103"/>
      <c r="I49" s="103"/>
      <c r="J49" s="103"/>
      <c r="K49" s="103"/>
      <c r="L49" s="103"/>
      <c r="M49" s="103"/>
      <c r="O49" s="103"/>
      <c r="P49" s="103"/>
      <c r="Q49" s="103"/>
      <c r="R49" s="103"/>
      <c r="S49" s="103"/>
      <c r="T49" s="103"/>
    </row>
    <row r="50" spans="2:20" x14ac:dyDescent="0.35">
      <c r="O50" s="103"/>
      <c r="P50" s="103"/>
      <c r="Q50" s="103"/>
      <c r="R50" s="103"/>
      <c r="S50" s="103"/>
      <c r="T50" s="103"/>
    </row>
    <row r="51" spans="2:20" x14ac:dyDescent="0.35">
      <c r="B51" s="103"/>
      <c r="C51" s="103"/>
      <c r="D51" s="103"/>
      <c r="E51" s="103"/>
      <c r="F51" s="103"/>
      <c r="G51" s="103"/>
      <c r="H51" s="103"/>
      <c r="I51" s="103"/>
      <c r="J51" s="103"/>
      <c r="K51" s="103"/>
      <c r="L51" s="103"/>
      <c r="M51" s="103"/>
      <c r="O51" s="103"/>
      <c r="P51" s="103"/>
      <c r="Q51" s="103"/>
      <c r="R51" s="103"/>
      <c r="S51" s="103"/>
      <c r="T51" s="103"/>
    </row>
    <row r="52" spans="2:20" x14ac:dyDescent="0.35">
      <c r="B52" s="103"/>
      <c r="C52" s="103"/>
      <c r="D52" s="103"/>
      <c r="E52" s="103"/>
      <c r="F52" s="103"/>
      <c r="G52" s="103"/>
      <c r="H52" s="103"/>
      <c r="I52" s="103"/>
      <c r="J52" s="103"/>
      <c r="K52" s="103"/>
      <c r="L52" s="103"/>
      <c r="M52" s="103"/>
      <c r="O52" s="103"/>
      <c r="P52" s="103"/>
      <c r="Q52" s="103"/>
      <c r="R52" s="103"/>
      <c r="S52" s="103"/>
      <c r="T52" s="103"/>
    </row>
    <row r="53" spans="2:20" x14ac:dyDescent="0.35">
      <c r="B53" s="103"/>
      <c r="C53" s="103"/>
      <c r="D53" s="103"/>
      <c r="E53" s="103"/>
      <c r="F53" s="103"/>
      <c r="G53" s="103"/>
      <c r="H53" s="103"/>
      <c r="I53" s="103"/>
      <c r="J53" s="103"/>
      <c r="K53" s="103"/>
      <c r="L53" s="103"/>
      <c r="M53" s="103"/>
      <c r="O53" s="103"/>
      <c r="P53" s="103"/>
      <c r="Q53" s="103"/>
      <c r="R53" s="103"/>
      <c r="S53" s="103"/>
      <c r="T53" s="103"/>
    </row>
    <row r="54" spans="2:20" x14ac:dyDescent="0.35">
      <c r="O54" s="103"/>
      <c r="P54" s="103"/>
      <c r="Q54" s="103"/>
      <c r="R54" s="103"/>
      <c r="S54" s="103"/>
      <c r="T54" s="103"/>
    </row>
    <row r="55" spans="2:20" x14ac:dyDescent="0.35">
      <c r="O55" s="103"/>
      <c r="P55" s="103"/>
      <c r="Q55" s="103"/>
      <c r="R55" s="103"/>
      <c r="S55" s="103"/>
      <c r="T55" s="103"/>
    </row>
    <row r="56" spans="2:20" x14ac:dyDescent="0.35">
      <c r="B56" s="103"/>
      <c r="C56" s="103"/>
      <c r="D56" s="103"/>
      <c r="E56" s="103"/>
      <c r="F56" s="103"/>
      <c r="G56" s="103"/>
      <c r="H56" s="103"/>
      <c r="I56" s="103"/>
      <c r="J56" s="103"/>
      <c r="K56" s="103"/>
      <c r="L56" s="103"/>
      <c r="M56" s="103"/>
      <c r="O56" s="103"/>
      <c r="P56" s="103"/>
      <c r="Q56" s="103"/>
      <c r="R56" s="103"/>
      <c r="S56" s="103"/>
      <c r="T56" s="103"/>
    </row>
    <row r="57" spans="2:20" x14ac:dyDescent="0.35">
      <c r="B57" s="103"/>
      <c r="C57" s="103"/>
      <c r="D57" s="103"/>
      <c r="E57" s="103"/>
      <c r="F57" s="103"/>
      <c r="G57" s="103"/>
      <c r="H57" s="103"/>
      <c r="I57" s="103"/>
      <c r="J57" s="103"/>
      <c r="K57" s="103"/>
      <c r="L57" s="103"/>
      <c r="M57" s="103"/>
      <c r="O57" s="103"/>
      <c r="P57" s="103"/>
      <c r="Q57" s="103"/>
      <c r="R57" s="103"/>
      <c r="S57" s="103"/>
      <c r="T57" s="103"/>
    </row>
    <row r="58" spans="2:20" x14ac:dyDescent="0.35">
      <c r="B58" s="103"/>
      <c r="C58" s="103"/>
      <c r="D58" s="103"/>
      <c r="E58" s="103"/>
      <c r="F58" s="103"/>
      <c r="G58" s="103"/>
      <c r="H58" s="103"/>
      <c r="I58" s="103"/>
      <c r="J58" s="103"/>
      <c r="K58" s="103"/>
      <c r="L58" s="103"/>
      <c r="M58" s="103"/>
      <c r="O58" s="103"/>
      <c r="P58" s="103"/>
      <c r="Q58" s="103"/>
      <c r="R58" s="103"/>
      <c r="S58" s="103"/>
      <c r="T58" s="103"/>
    </row>
    <row r="59" spans="2:20" x14ac:dyDescent="0.35">
      <c r="B59" s="103"/>
      <c r="C59" s="103"/>
      <c r="D59" s="103"/>
      <c r="E59" s="103"/>
      <c r="F59" s="103"/>
      <c r="G59" s="103"/>
      <c r="H59" s="103"/>
      <c r="I59" s="103"/>
      <c r="J59" s="103"/>
      <c r="K59" s="103"/>
      <c r="L59" s="103"/>
      <c r="M59" s="103"/>
      <c r="O59" s="103"/>
      <c r="P59" s="103"/>
      <c r="Q59" s="103"/>
      <c r="R59" s="103"/>
      <c r="S59" s="103"/>
      <c r="T59" s="103"/>
    </row>
    <row r="60" spans="2:20" x14ac:dyDescent="0.35">
      <c r="B60" s="103"/>
      <c r="C60" s="103"/>
      <c r="D60" s="103"/>
      <c r="E60" s="103"/>
      <c r="F60" s="103"/>
      <c r="G60" s="103"/>
      <c r="H60" s="103"/>
      <c r="I60" s="103"/>
      <c r="J60" s="103"/>
      <c r="K60" s="103"/>
      <c r="L60" s="103"/>
      <c r="M60" s="103"/>
      <c r="O60" s="103"/>
      <c r="P60" s="103"/>
      <c r="Q60" s="103"/>
      <c r="R60" s="103"/>
      <c r="S60" s="103"/>
      <c r="T60" s="103"/>
    </row>
    <row r="61" spans="2:20" x14ac:dyDescent="0.35">
      <c r="B61" s="103"/>
      <c r="C61" s="103"/>
      <c r="D61" s="103"/>
      <c r="E61" s="103"/>
      <c r="F61" s="103"/>
      <c r="G61" s="103"/>
      <c r="H61" s="103"/>
      <c r="I61" s="103"/>
      <c r="J61" s="103"/>
      <c r="K61" s="103"/>
      <c r="L61" s="103"/>
      <c r="M61" s="103"/>
      <c r="O61" s="103"/>
      <c r="P61" s="103"/>
      <c r="Q61" s="103"/>
      <c r="R61" s="103"/>
      <c r="S61" s="103"/>
      <c r="T61" s="103"/>
    </row>
    <row r="62" spans="2:20" x14ac:dyDescent="0.35">
      <c r="O62" s="103"/>
      <c r="P62" s="103"/>
      <c r="Q62" s="103"/>
      <c r="R62" s="103"/>
      <c r="S62" s="103"/>
      <c r="T62" s="103"/>
    </row>
    <row r="63" spans="2:20" x14ac:dyDescent="0.35">
      <c r="O63" s="103"/>
      <c r="P63" s="103"/>
      <c r="Q63" s="103"/>
      <c r="R63" s="103"/>
      <c r="S63" s="103"/>
      <c r="T63" s="103"/>
    </row>
    <row r="64" spans="2:20" x14ac:dyDescent="0.35">
      <c r="O64" s="103"/>
      <c r="P64" s="103"/>
      <c r="Q64" s="103"/>
      <c r="R64" s="103"/>
      <c r="S64" s="103"/>
      <c r="T64" s="103"/>
    </row>
    <row r="65" spans="2:20" x14ac:dyDescent="0.35">
      <c r="B65" s="103"/>
      <c r="C65" s="103"/>
      <c r="D65" s="103"/>
      <c r="E65" s="103"/>
      <c r="F65" s="103"/>
      <c r="G65" s="103"/>
      <c r="H65" s="103"/>
      <c r="I65" s="103"/>
      <c r="J65" s="103"/>
      <c r="K65" s="103"/>
      <c r="L65" s="103"/>
      <c r="M65" s="103"/>
      <c r="O65" s="103"/>
      <c r="P65" s="103"/>
      <c r="Q65" s="103"/>
      <c r="R65" s="103"/>
      <c r="S65" s="103"/>
      <c r="T65" s="103"/>
    </row>
    <row r="66" spans="2:20" x14ac:dyDescent="0.35">
      <c r="O66" s="103"/>
      <c r="P66" s="103"/>
      <c r="Q66" s="103"/>
      <c r="R66" s="103"/>
      <c r="S66" s="103"/>
      <c r="T66" s="103"/>
    </row>
    <row r="67" spans="2:20" x14ac:dyDescent="0.35">
      <c r="B67" s="103"/>
      <c r="C67" s="103"/>
      <c r="D67" s="103"/>
      <c r="E67" s="103"/>
      <c r="F67" s="103"/>
      <c r="G67" s="103"/>
      <c r="H67" s="103"/>
      <c r="I67" s="103"/>
      <c r="J67" s="103"/>
      <c r="K67" s="103"/>
      <c r="L67" s="103"/>
      <c r="M67" s="103"/>
      <c r="O67" s="103"/>
      <c r="P67" s="103"/>
      <c r="Q67" s="103"/>
      <c r="R67" s="103"/>
      <c r="S67" s="103"/>
      <c r="T67" s="103"/>
    </row>
    <row r="68" spans="2:20" x14ac:dyDescent="0.35">
      <c r="B68" s="103"/>
      <c r="C68" s="103"/>
      <c r="D68" s="103"/>
      <c r="E68" s="103"/>
      <c r="F68" s="103"/>
      <c r="G68" s="103"/>
      <c r="H68" s="103"/>
      <c r="I68" s="103"/>
      <c r="J68" s="103"/>
      <c r="K68" s="103"/>
      <c r="L68" s="103"/>
      <c r="M68" s="103"/>
      <c r="O68" s="103"/>
      <c r="P68" s="103"/>
      <c r="Q68" s="103"/>
      <c r="R68" s="103"/>
      <c r="S68" s="103"/>
      <c r="T68" s="103"/>
    </row>
    <row r="69" spans="2:20" x14ac:dyDescent="0.35">
      <c r="O69" s="103"/>
      <c r="P69" s="103"/>
      <c r="Q69" s="103"/>
      <c r="R69" s="103"/>
      <c r="S69" s="103"/>
      <c r="T69" s="103"/>
    </row>
    <row r="70" spans="2:20" x14ac:dyDescent="0.35">
      <c r="B70" s="103"/>
      <c r="C70" s="103"/>
      <c r="D70" s="103"/>
      <c r="E70" s="103"/>
      <c r="F70" s="103"/>
      <c r="G70" s="103"/>
      <c r="H70" s="103"/>
      <c r="I70" s="103"/>
      <c r="J70" s="103"/>
      <c r="K70" s="103"/>
      <c r="L70" s="103"/>
      <c r="M70" s="103"/>
      <c r="O70" s="103"/>
      <c r="P70" s="103"/>
      <c r="Q70" s="103"/>
      <c r="R70" s="103"/>
      <c r="S70" s="103"/>
      <c r="T70" s="103"/>
    </row>
    <row r="71" spans="2:20" x14ac:dyDescent="0.35">
      <c r="B71" s="103"/>
      <c r="C71" s="103"/>
      <c r="D71" s="103"/>
      <c r="E71" s="103"/>
      <c r="F71" s="103"/>
      <c r="G71" s="103"/>
      <c r="H71" s="103"/>
      <c r="I71" s="103"/>
      <c r="J71" s="103"/>
      <c r="K71" s="103"/>
      <c r="L71" s="103"/>
      <c r="M71" s="103"/>
      <c r="O71" s="103"/>
      <c r="P71" s="103"/>
      <c r="Q71" s="103"/>
      <c r="R71" s="103"/>
      <c r="S71" s="103"/>
      <c r="T71" s="103"/>
    </row>
    <row r="72" spans="2:20" x14ac:dyDescent="0.35">
      <c r="O72" s="103"/>
      <c r="P72" s="103"/>
      <c r="Q72" s="103"/>
      <c r="R72" s="103"/>
      <c r="S72" s="103"/>
      <c r="T72" s="103"/>
    </row>
    <row r="73" spans="2:20" x14ac:dyDescent="0.35">
      <c r="B73" s="103"/>
      <c r="C73" s="103"/>
      <c r="D73" s="103"/>
      <c r="E73" s="103"/>
      <c r="F73" s="103"/>
      <c r="G73" s="103"/>
      <c r="H73" s="103"/>
      <c r="I73" s="103"/>
      <c r="J73" s="103"/>
      <c r="K73" s="103"/>
      <c r="L73" s="103"/>
      <c r="M73" s="103"/>
      <c r="O73" s="103"/>
      <c r="P73" s="103"/>
      <c r="Q73" s="103"/>
      <c r="R73" s="103"/>
      <c r="S73" s="103"/>
      <c r="T73" s="103"/>
    </row>
    <row r="74" spans="2:20" x14ac:dyDescent="0.35">
      <c r="O74" s="103"/>
      <c r="P74" s="103"/>
      <c r="Q74" s="103"/>
      <c r="R74" s="103"/>
      <c r="S74" s="103"/>
      <c r="T74" s="103"/>
    </row>
    <row r="75" spans="2:20" x14ac:dyDescent="0.35">
      <c r="O75" s="103"/>
      <c r="P75" s="103"/>
      <c r="Q75" s="103"/>
      <c r="R75" s="103"/>
      <c r="S75" s="103"/>
      <c r="T75" s="103"/>
    </row>
    <row r="76" spans="2:20" x14ac:dyDescent="0.35">
      <c r="O76" s="103"/>
      <c r="P76" s="103"/>
      <c r="Q76" s="103"/>
      <c r="R76" s="103"/>
      <c r="S76" s="103"/>
      <c r="T76" s="103"/>
    </row>
    <row r="77" spans="2:20" x14ac:dyDescent="0.35">
      <c r="O77" s="103"/>
      <c r="P77" s="103"/>
      <c r="Q77" s="103"/>
      <c r="R77" s="103"/>
      <c r="S77" s="103"/>
      <c r="T77" s="103"/>
    </row>
    <row r="78" spans="2:20" x14ac:dyDescent="0.35">
      <c r="O78" s="103"/>
      <c r="P78" s="103"/>
      <c r="Q78" s="103"/>
      <c r="R78" s="103"/>
      <c r="S78" s="103"/>
      <c r="T78" s="103"/>
    </row>
    <row r="79" spans="2:20" x14ac:dyDescent="0.35">
      <c r="O79" s="103"/>
      <c r="P79" s="103"/>
      <c r="Q79" s="103"/>
      <c r="R79" s="103"/>
      <c r="S79" s="103"/>
      <c r="T79" s="103"/>
    </row>
    <row r="80" spans="2:20" x14ac:dyDescent="0.35">
      <c r="B80" s="103"/>
      <c r="C80" s="103"/>
      <c r="D80" s="103"/>
      <c r="E80" s="103"/>
      <c r="F80" s="103"/>
      <c r="G80" s="103"/>
      <c r="H80" s="103"/>
      <c r="I80" s="103"/>
      <c r="J80" s="103"/>
      <c r="K80" s="103"/>
      <c r="L80" s="103"/>
      <c r="M80" s="103"/>
      <c r="O80" s="103"/>
      <c r="P80" s="103"/>
      <c r="Q80" s="103"/>
      <c r="R80" s="103"/>
      <c r="S80" s="103"/>
      <c r="T80" s="103"/>
    </row>
    <row r="81" spans="2:20" x14ac:dyDescent="0.35">
      <c r="B81" s="103"/>
      <c r="C81" s="103"/>
      <c r="D81" s="103"/>
      <c r="E81" s="103"/>
      <c r="F81" s="103"/>
      <c r="G81" s="103"/>
      <c r="H81" s="103"/>
      <c r="I81" s="103"/>
      <c r="J81" s="103"/>
      <c r="K81" s="103"/>
      <c r="L81" s="103"/>
      <c r="M81" s="103"/>
      <c r="O81" s="103"/>
      <c r="P81" s="103"/>
      <c r="Q81" s="103"/>
      <c r="R81" s="103"/>
      <c r="S81" s="103"/>
      <c r="T81" s="103"/>
    </row>
    <row r="82" spans="2:20" x14ac:dyDescent="0.35">
      <c r="B82" s="103"/>
      <c r="C82" s="103"/>
      <c r="D82" s="103"/>
      <c r="E82" s="103"/>
      <c r="F82" s="103"/>
      <c r="G82" s="103"/>
      <c r="H82" s="103"/>
      <c r="I82" s="103"/>
      <c r="J82" s="103"/>
      <c r="K82" s="103"/>
      <c r="L82" s="103"/>
      <c r="M82" s="103"/>
      <c r="O82" s="103"/>
      <c r="P82" s="103"/>
      <c r="Q82" s="103"/>
      <c r="R82" s="103"/>
      <c r="S82" s="103"/>
      <c r="T82" s="103"/>
    </row>
  </sheetData>
  <mergeCells count="2">
    <mergeCell ref="A42:E42"/>
    <mergeCell ref="A43:E43"/>
  </mergeCells>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9F538-0277-4DE5-96A3-0E3DE5DBC1D4}">
  <dimension ref="A1:F38"/>
  <sheetViews>
    <sheetView topLeftCell="A22" workbookViewId="0">
      <selection activeCell="H11" sqref="H11"/>
    </sheetView>
  </sheetViews>
  <sheetFormatPr defaultColWidth="9.1796875" defaultRowHeight="14.5" x14ac:dyDescent="0.35"/>
  <cols>
    <col min="1" max="1" width="9.1796875" style="1"/>
    <col min="2" max="2" width="35.453125" style="1" bestFit="1" customWidth="1"/>
    <col min="3" max="3" width="26.54296875" style="1" customWidth="1"/>
    <col min="4" max="6" width="23.1796875" style="1" customWidth="1"/>
    <col min="7" max="16384" width="9.1796875" style="1"/>
  </cols>
  <sheetData>
    <row r="1" spans="1:6" x14ac:dyDescent="0.35">
      <c r="A1" s="328" t="s">
        <v>677</v>
      </c>
      <c r="B1" s="54" t="s">
        <v>678</v>
      </c>
    </row>
    <row r="2" spans="1:6" x14ac:dyDescent="0.35">
      <c r="B2" s="54" t="s">
        <v>1205</v>
      </c>
    </row>
    <row r="3" spans="1:6" x14ac:dyDescent="0.35">
      <c r="B3" s="54" t="s">
        <v>679</v>
      </c>
    </row>
    <row r="4" spans="1:6" x14ac:dyDescent="0.35">
      <c r="B4" s="54" t="s">
        <v>1206</v>
      </c>
    </row>
    <row r="6" spans="1:6" ht="15" customHeight="1" x14ac:dyDescent="0.35">
      <c r="B6" s="456"/>
      <c r="C6" s="864" t="s">
        <v>680</v>
      </c>
      <c r="D6" s="865" t="s">
        <v>681</v>
      </c>
      <c r="E6" s="865"/>
      <c r="F6" s="865"/>
    </row>
    <row r="7" spans="1:6" ht="30" customHeight="1" x14ac:dyDescent="0.35">
      <c r="B7" s="457"/>
      <c r="C7" s="864"/>
      <c r="D7" s="458" t="s">
        <v>993</v>
      </c>
      <c r="E7" s="458" t="s">
        <v>994</v>
      </c>
      <c r="F7" s="458" t="s">
        <v>995</v>
      </c>
    </row>
    <row r="8" spans="1:6" x14ac:dyDescent="0.35">
      <c r="B8" s="322" t="s">
        <v>1180</v>
      </c>
      <c r="C8" s="323">
        <v>9</v>
      </c>
      <c r="D8" s="324">
        <v>95.188609999999997</v>
      </c>
      <c r="E8" s="324">
        <v>0</v>
      </c>
      <c r="F8" s="324">
        <v>0</v>
      </c>
    </row>
    <row r="9" spans="1:6" x14ac:dyDescent="0.35">
      <c r="B9" s="177" t="s">
        <v>1181</v>
      </c>
      <c r="C9" s="323">
        <v>1</v>
      </c>
      <c r="D9" s="324">
        <v>9.0013000000000005</v>
      </c>
      <c r="E9" s="324">
        <v>0</v>
      </c>
      <c r="F9" s="324">
        <v>0</v>
      </c>
    </row>
    <row r="10" spans="1:6" x14ac:dyDescent="0.35">
      <c r="B10" s="177" t="s">
        <v>1182</v>
      </c>
      <c r="C10" s="323">
        <v>1</v>
      </c>
      <c r="D10" s="324">
        <v>5.8</v>
      </c>
      <c r="E10" s="324">
        <v>0</v>
      </c>
      <c r="F10" s="324">
        <v>4.75</v>
      </c>
    </row>
    <row r="11" spans="1:6" x14ac:dyDescent="0.35">
      <c r="B11" s="177" t="s">
        <v>1183</v>
      </c>
      <c r="C11" s="323">
        <v>9</v>
      </c>
      <c r="D11" s="324">
        <v>43.13412000000001</v>
      </c>
      <c r="E11" s="324">
        <v>0.84286799999999995</v>
      </c>
      <c r="F11" s="324">
        <v>0.43223999999999996</v>
      </c>
    </row>
    <row r="12" spans="1:6" x14ac:dyDescent="0.35">
      <c r="B12" s="177" t="s">
        <v>1184</v>
      </c>
      <c r="C12" s="323">
        <v>2</v>
      </c>
      <c r="D12" s="324">
        <v>10.46</v>
      </c>
      <c r="E12" s="324">
        <v>0</v>
      </c>
      <c r="F12" s="324">
        <v>0</v>
      </c>
    </row>
    <row r="13" spans="1:6" x14ac:dyDescent="0.35">
      <c r="B13" s="177" t="s">
        <v>1185</v>
      </c>
      <c r="C13" s="323">
        <v>16</v>
      </c>
      <c r="D13" s="324">
        <v>132.30000000000001</v>
      </c>
      <c r="E13" s="324">
        <v>0</v>
      </c>
      <c r="F13" s="324">
        <v>4.0999999999999996</v>
      </c>
    </row>
    <row r="14" spans="1:6" x14ac:dyDescent="0.35">
      <c r="B14" s="177" t="s">
        <v>1186</v>
      </c>
      <c r="C14" s="323">
        <v>0</v>
      </c>
      <c r="D14" s="324">
        <v>0</v>
      </c>
      <c r="E14" s="324">
        <v>0</v>
      </c>
      <c r="F14" s="324">
        <v>3.8605</v>
      </c>
    </row>
    <row r="15" spans="1:6" x14ac:dyDescent="0.35">
      <c r="B15" s="177" t="s">
        <v>1187</v>
      </c>
      <c r="C15" s="323">
        <v>5</v>
      </c>
      <c r="D15" s="324">
        <v>144.55670000000001</v>
      </c>
      <c r="E15" s="324">
        <v>0</v>
      </c>
      <c r="F15" s="324">
        <v>0</v>
      </c>
    </row>
    <row r="16" spans="1:6" x14ac:dyDescent="0.35">
      <c r="B16" s="177" t="s">
        <v>1188</v>
      </c>
      <c r="C16" s="323">
        <v>1</v>
      </c>
      <c r="D16" s="324">
        <v>5.2164000000000001</v>
      </c>
      <c r="E16" s="324">
        <v>0</v>
      </c>
      <c r="F16" s="324">
        <v>0.28499999999999998</v>
      </c>
    </row>
    <row r="17" spans="2:6" x14ac:dyDescent="0.35">
      <c r="B17" s="177" t="s">
        <v>1189</v>
      </c>
      <c r="C17" s="323">
        <v>9</v>
      </c>
      <c r="D17" s="324">
        <v>38.432400000000001</v>
      </c>
      <c r="E17" s="324">
        <v>0.69</v>
      </c>
      <c r="F17" s="324">
        <v>9</v>
      </c>
    </row>
    <row r="18" spans="2:6" x14ac:dyDescent="0.35">
      <c r="B18" s="177" t="s">
        <v>1190</v>
      </c>
      <c r="C18" s="323">
        <v>1</v>
      </c>
      <c r="D18" s="324">
        <v>24.2</v>
      </c>
      <c r="E18" s="324">
        <v>0</v>
      </c>
      <c r="F18" s="324">
        <v>0</v>
      </c>
    </row>
    <row r="19" spans="2:6" x14ac:dyDescent="0.35">
      <c r="B19" s="459" t="s">
        <v>1191</v>
      </c>
      <c r="C19" s="460">
        <v>5</v>
      </c>
      <c r="D19" s="461">
        <v>69.632901899999993</v>
      </c>
      <c r="E19" s="461">
        <v>0</v>
      </c>
      <c r="F19" s="461">
        <v>0</v>
      </c>
    </row>
    <row r="20" spans="2:6" x14ac:dyDescent="0.35">
      <c r="B20" s="177" t="s">
        <v>1192</v>
      </c>
      <c r="C20" s="323">
        <v>60</v>
      </c>
      <c r="D20" s="324">
        <v>260.52673903550004</v>
      </c>
      <c r="E20" s="324">
        <v>0</v>
      </c>
      <c r="F20" s="324">
        <v>5.8974633499999998</v>
      </c>
    </row>
    <row r="21" spans="2:6" x14ac:dyDescent="0.35">
      <c r="B21" s="177" t="s">
        <v>1193</v>
      </c>
      <c r="C21" s="323">
        <v>13</v>
      </c>
      <c r="D21" s="324">
        <v>195.36588</v>
      </c>
      <c r="E21" s="324">
        <v>8.5875947368421048</v>
      </c>
      <c r="F21" s="324">
        <v>40.747984210526319</v>
      </c>
    </row>
    <row r="22" spans="2:6" x14ac:dyDescent="0.35">
      <c r="B22" s="177" t="s">
        <v>1194</v>
      </c>
      <c r="C22" s="323">
        <v>1</v>
      </c>
      <c r="D22" s="324">
        <v>3.57</v>
      </c>
      <c r="E22" s="324">
        <v>0</v>
      </c>
      <c r="F22" s="324">
        <v>0</v>
      </c>
    </row>
    <row r="23" spans="2:6" x14ac:dyDescent="0.35">
      <c r="B23" s="177" t="s">
        <v>1195</v>
      </c>
      <c r="C23" s="323">
        <v>6</v>
      </c>
      <c r="D23" s="324">
        <v>32.990550000000006</v>
      </c>
      <c r="E23" s="324">
        <v>0</v>
      </c>
      <c r="F23" s="324">
        <v>12.528000000000002</v>
      </c>
    </row>
    <row r="24" spans="2:6" x14ac:dyDescent="0.35">
      <c r="B24" s="177" t="s">
        <v>1196</v>
      </c>
      <c r="C24" s="323">
        <v>4</v>
      </c>
      <c r="D24" s="324">
        <v>34.247999999999998</v>
      </c>
      <c r="E24" s="324">
        <v>0</v>
      </c>
      <c r="F24" s="324">
        <v>0</v>
      </c>
    </row>
    <row r="25" spans="2:6" x14ac:dyDescent="0.35">
      <c r="B25" s="177" t="s">
        <v>1197</v>
      </c>
      <c r="C25" s="323">
        <v>1</v>
      </c>
      <c r="D25" s="324">
        <v>8.6400000000000005E-2</v>
      </c>
      <c r="E25" s="324">
        <v>0</v>
      </c>
      <c r="F25" s="324">
        <v>0</v>
      </c>
    </row>
    <row r="26" spans="2:6" x14ac:dyDescent="0.35">
      <c r="B26" s="177" t="s">
        <v>1198</v>
      </c>
      <c r="C26" s="323">
        <v>2</v>
      </c>
      <c r="D26" s="324">
        <v>43.447600000000001</v>
      </c>
      <c r="E26" s="324">
        <v>0</v>
      </c>
      <c r="F26" s="324">
        <v>3.6057000000000001</v>
      </c>
    </row>
    <row r="27" spans="2:6" x14ac:dyDescent="0.35">
      <c r="B27" s="462" t="s">
        <v>670</v>
      </c>
      <c r="C27" s="463">
        <v>146</v>
      </c>
      <c r="D27" s="464">
        <v>1148.1576009355001</v>
      </c>
      <c r="E27" s="464">
        <v>10.120462736842104</v>
      </c>
      <c r="F27" s="464">
        <v>85.206887560526326</v>
      </c>
    </row>
    <row r="28" spans="2:6" x14ac:dyDescent="0.35">
      <c r="B28" s="55" t="s">
        <v>1199</v>
      </c>
      <c r="C28" s="323">
        <v>8</v>
      </c>
      <c r="D28" s="324">
        <v>17.469600000000003</v>
      </c>
      <c r="E28" s="324">
        <v>0.37619999999999998</v>
      </c>
      <c r="F28" s="324">
        <v>35.339500000000001</v>
      </c>
    </row>
    <row r="29" spans="2:6" x14ac:dyDescent="0.35">
      <c r="B29" s="55" t="s">
        <v>1200</v>
      </c>
      <c r="C29" s="323">
        <v>3</v>
      </c>
      <c r="D29" s="324">
        <v>15.319599999999999</v>
      </c>
      <c r="E29" s="324">
        <v>5.5149999999999997</v>
      </c>
      <c r="F29" s="324">
        <v>0</v>
      </c>
    </row>
    <row r="30" spans="2:6" x14ac:dyDescent="0.35">
      <c r="B30" s="325" t="s">
        <v>682</v>
      </c>
      <c r="C30" s="323">
        <v>3</v>
      </c>
      <c r="D30" s="324">
        <v>23.824799999999996</v>
      </c>
      <c r="E30" s="324">
        <v>0</v>
      </c>
      <c r="F30" s="324">
        <v>0</v>
      </c>
    </row>
    <row r="31" spans="2:6" x14ac:dyDescent="0.35">
      <c r="B31" s="55" t="s">
        <v>1201</v>
      </c>
      <c r="C31" s="323">
        <v>1</v>
      </c>
      <c r="D31" s="324">
        <v>4.5315000000000003</v>
      </c>
      <c r="E31" s="324">
        <v>0</v>
      </c>
      <c r="F31" s="324">
        <v>0</v>
      </c>
    </row>
    <row r="32" spans="2:6" x14ac:dyDescent="0.35">
      <c r="B32" s="55" t="s">
        <v>1202</v>
      </c>
      <c r="C32" s="323">
        <v>3</v>
      </c>
      <c r="D32" s="324">
        <v>35.023933649289106</v>
      </c>
      <c r="E32" s="324">
        <v>0</v>
      </c>
      <c r="F32" s="324">
        <v>43.24</v>
      </c>
    </row>
    <row r="33" spans="2:6" x14ac:dyDescent="0.35">
      <c r="B33" s="55" t="s">
        <v>1203</v>
      </c>
      <c r="C33" s="323">
        <v>13</v>
      </c>
      <c r="D33" s="324">
        <v>327.92</v>
      </c>
      <c r="E33" s="324">
        <v>0</v>
      </c>
      <c r="F33" s="324">
        <v>0</v>
      </c>
    </row>
    <row r="34" spans="2:6" x14ac:dyDescent="0.35">
      <c r="B34" s="465" t="s">
        <v>1204</v>
      </c>
      <c r="C34" s="463">
        <v>31</v>
      </c>
      <c r="D34" s="464">
        <v>424.08943364928916</v>
      </c>
      <c r="E34" s="464">
        <v>5.8911999999999995</v>
      </c>
      <c r="F34" s="464">
        <v>78.579499999999996</v>
      </c>
    </row>
    <row r="35" spans="2:6" x14ac:dyDescent="0.35">
      <c r="B35" s="462" t="s">
        <v>683</v>
      </c>
      <c r="C35" s="463">
        <v>177</v>
      </c>
      <c r="D35" s="464">
        <v>1572.2470345847892</v>
      </c>
      <c r="E35" s="464">
        <v>16.011662736842105</v>
      </c>
      <c r="F35" s="464">
        <v>163.78638756052632</v>
      </c>
    </row>
    <row r="37" spans="2:6" ht="15" customHeight="1" x14ac:dyDescent="0.35">
      <c r="B37" s="727" t="s">
        <v>684</v>
      </c>
      <c r="C37" s="727"/>
      <c r="D37" s="727"/>
      <c r="E37" s="727"/>
      <c r="F37" s="727"/>
    </row>
    <row r="38" spans="2:6" ht="15" customHeight="1" x14ac:dyDescent="0.35">
      <c r="B38" s="727"/>
      <c r="C38" s="727"/>
      <c r="D38" s="727"/>
      <c r="E38" s="727"/>
      <c r="F38" s="727"/>
    </row>
  </sheetData>
  <mergeCells count="4">
    <mergeCell ref="C6:C7"/>
    <mergeCell ref="D6:F6"/>
    <mergeCell ref="B37:F37"/>
    <mergeCell ref="B38:F38"/>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6F7FF-548E-4B20-BD03-C981877BCDD4}">
  <dimension ref="A1:W31"/>
  <sheetViews>
    <sheetView workbookViewId="0">
      <selection activeCell="D28" sqref="D28"/>
    </sheetView>
  </sheetViews>
  <sheetFormatPr defaultColWidth="9.1796875" defaultRowHeight="14.5" x14ac:dyDescent="0.35"/>
  <cols>
    <col min="1" max="16384" width="9.1796875" style="1"/>
  </cols>
  <sheetData>
    <row r="1" spans="1:19" x14ac:dyDescent="0.35">
      <c r="A1" s="7"/>
      <c r="B1" s="7"/>
      <c r="C1" s="7"/>
      <c r="D1" s="7"/>
      <c r="E1" s="7"/>
      <c r="F1" s="7"/>
      <c r="G1" s="7"/>
      <c r="H1" s="7"/>
      <c r="I1" s="7"/>
      <c r="J1" s="7"/>
      <c r="K1" s="7"/>
      <c r="L1" s="7"/>
      <c r="M1" s="7"/>
      <c r="N1" s="7"/>
      <c r="O1" s="7"/>
      <c r="P1" s="7"/>
      <c r="Q1" s="8"/>
      <c r="R1" s="9"/>
      <c r="S1" s="9"/>
    </row>
    <row r="2" spans="1:19" x14ac:dyDescent="0.35">
      <c r="A2" s="7"/>
      <c r="B2" s="7"/>
      <c r="C2" s="7"/>
      <c r="D2" s="7"/>
      <c r="E2" s="7"/>
      <c r="F2" s="7"/>
      <c r="G2" s="7"/>
      <c r="H2" s="7"/>
      <c r="I2" s="7"/>
      <c r="J2" s="7"/>
      <c r="K2" s="7"/>
      <c r="L2" s="7"/>
      <c r="M2" s="7"/>
      <c r="N2" s="7"/>
      <c r="O2" s="7"/>
      <c r="P2" s="7"/>
      <c r="Q2" s="8"/>
      <c r="R2" s="9"/>
      <c r="S2" s="9"/>
    </row>
    <row r="3" spans="1:19" x14ac:dyDescent="0.35">
      <c r="A3" s="7"/>
      <c r="B3" s="7"/>
      <c r="C3" s="7"/>
      <c r="D3" s="7"/>
      <c r="E3" s="7"/>
      <c r="F3" s="7"/>
      <c r="G3" s="7"/>
      <c r="H3" s="7"/>
      <c r="I3" s="7"/>
      <c r="J3" s="7"/>
      <c r="K3" s="7"/>
      <c r="L3" s="7"/>
      <c r="M3" s="7"/>
      <c r="N3" s="7"/>
      <c r="O3" s="7"/>
      <c r="P3" s="7"/>
      <c r="Q3" s="8"/>
      <c r="R3" s="9"/>
      <c r="S3" s="9"/>
    </row>
    <row r="4" spans="1:19" x14ac:dyDescent="0.35">
      <c r="A4" s="7"/>
      <c r="B4" s="7"/>
      <c r="C4" s="7"/>
      <c r="D4" s="7"/>
      <c r="E4" s="7"/>
      <c r="F4" s="7"/>
      <c r="G4" s="7"/>
      <c r="H4" s="7"/>
      <c r="I4" s="7"/>
      <c r="J4" s="7"/>
      <c r="K4" s="7"/>
      <c r="L4" s="7"/>
      <c r="M4" s="7"/>
      <c r="N4" s="7"/>
      <c r="O4" s="7"/>
      <c r="P4" s="7"/>
      <c r="Q4" s="8"/>
      <c r="R4" s="9"/>
      <c r="S4" s="9"/>
    </row>
    <row r="5" spans="1:19" x14ac:dyDescent="0.35">
      <c r="A5" s="7"/>
      <c r="B5" s="7"/>
      <c r="C5" s="7"/>
      <c r="D5" s="7"/>
      <c r="E5" s="7"/>
      <c r="F5" s="7"/>
      <c r="G5" s="7"/>
      <c r="H5" s="7"/>
      <c r="I5" s="7"/>
      <c r="J5" s="7"/>
      <c r="K5" s="7"/>
      <c r="L5" s="7"/>
      <c r="M5" s="7"/>
      <c r="N5" s="7"/>
      <c r="O5" s="7"/>
      <c r="P5" s="7"/>
      <c r="Q5" s="8"/>
      <c r="R5" s="9"/>
      <c r="S5" s="9"/>
    </row>
    <row r="6" spans="1:19" x14ac:dyDescent="0.35">
      <c r="A6" s="7"/>
      <c r="B6" s="7"/>
      <c r="C6" s="7"/>
      <c r="D6" s="7"/>
      <c r="E6" s="7"/>
      <c r="F6" s="7"/>
      <c r="G6" s="7"/>
      <c r="H6" s="7"/>
      <c r="I6" s="7"/>
      <c r="J6" s="7"/>
      <c r="K6" s="7"/>
      <c r="L6" s="7"/>
      <c r="M6" s="7"/>
      <c r="N6" s="7"/>
      <c r="O6" s="7"/>
      <c r="P6" s="7"/>
      <c r="Q6" s="8"/>
      <c r="R6" s="9"/>
      <c r="S6" s="9"/>
    </row>
    <row r="7" spans="1:19" x14ac:dyDescent="0.35">
      <c r="A7" s="7"/>
      <c r="B7" s="7"/>
      <c r="C7" s="7"/>
      <c r="D7" s="7"/>
      <c r="E7" s="7"/>
      <c r="F7" s="7"/>
      <c r="G7" s="7"/>
      <c r="H7" s="7"/>
      <c r="I7" s="7"/>
      <c r="J7" s="7"/>
      <c r="K7" s="7"/>
      <c r="L7" s="7"/>
      <c r="M7" s="7"/>
      <c r="N7" s="7"/>
      <c r="O7" s="7"/>
      <c r="P7" s="7"/>
      <c r="Q7" s="8"/>
      <c r="R7" s="9"/>
      <c r="S7" s="9"/>
    </row>
    <row r="8" spans="1:19" x14ac:dyDescent="0.35">
      <c r="A8" s="7"/>
      <c r="B8" s="7"/>
      <c r="C8" s="7"/>
      <c r="D8" s="7"/>
      <c r="E8" s="7"/>
      <c r="F8" s="7"/>
      <c r="G8" s="7"/>
      <c r="H8" s="7"/>
      <c r="I8" s="7"/>
      <c r="J8" s="7"/>
      <c r="K8" s="7"/>
      <c r="L8" s="7"/>
      <c r="M8" s="7"/>
      <c r="N8" s="7"/>
      <c r="O8" s="7"/>
      <c r="P8" s="7"/>
      <c r="Q8" s="8"/>
      <c r="R8" s="9"/>
      <c r="S8" s="9"/>
    </row>
    <row r="9" spans="1:19" x14ac:dyDescent="0.35">
      <c r="A9" s="7"/>
      <c r="B9" s="7"/>
      <c r="C9" s="7"/>
      <c r="D9" s="7"/>
      <c r="E9" s="7"/>
      <c r="F9" s="7"/>
      <c r="G9" s="7"/>
      <c r="H9" s="7"/>
      <c r="I9" s="7"/>
      <c r="J9" s="7"/>
      <c r="K9" s="7"/>
      <c r="L9" s="7"/>
      <c r="M9" s="7"/>
      <c r="N9" s="7"/>
      <c r="O9" s="7"/>
      <c r="P9" s="7"/>
      <c r="Q9" s="8"/>
      <c r="R9" s="9"/>
      <c r="S9" s="9"/>
    </row>
    <row r="10" spans="1:19" x14ac:dyDescent="0.35">
      <c r="A10" s="7"/>
      <c r="B10" s="7"/>
      <c r="C10" s="7"/>
      <c r="D10" s="7"/>
      <c r="E10" s="7"/>
      <c r="F10" s="7"/>
      <c r="G10" s="7"/>
      <c r="H10" s="7"/>
      <c r="I10" s="7"/>
      <c r="J10" s="7"/>
      <c r="K10" s="7"/>
      <c r="L10" s="7"/>
      <c r="M10" s="7"/>
      <c r="N10" s="7"/>
      <c r="O10" s="7"/>
      <c r="P10" s="7"/>
      <c r="Q10" s="8"/>
      <c r="R10" s="9"/>
      <c r="S10" s="9"/>
    </row>
    <row r="11" spans="1:19" x14ac:dyDescent="0.35">
      <c r="A11" s="7"/>
      <c r="B11" s="7"/>
      <c r="C11" s="7"/>
      <c r="D11" s="7"/>
      <c r="E11" s="7"/>
      <c r="F11" s="7"/>
      <c r="G11" s="7"/>
      <c r="H11" s="7"/>
      <c r="I11" s="7"/>
      <c r="J11" s="7"/>
      <c r="K11" s="7"/>
      <c r="L11" s="7"/>
      <c r="M11" s="7"/>
      <c r="N11" s="7"/>
      <c r="O11" s="7"/>
      <c r="P11" s="7"/>
      <c r="Q11" s="8"/>
      <c r="R11" s="9"/>
      <c r="S11" s="9"/>
    </row>
    <row r="12" spans="1:19" x14ac:dyDescent="0.35">
      <c r="A12" s="7"/>
      <c r="B12" s="7"/>
      <c r="C12" s="7"/>
      <c r="D12" s="7"/>
      <c r="E12" s="7"/>
      <c r="F12" s="7"/>
      <c r="G12" s="7"/>
      <c r="H12" s="7"/>
      <c r="I12" s="7"/>
      <c r="J12" s="7"/>
      <c r="K12" s="7"/>
      <c r="L12" s="7"/>
      <c r="M12" s="7"/>
      <c r="N12" s="7"/>
      <c r="O12" s="7"/>
      <c r="P12" s="7"/>
      <c r="Q12" s="8"/>
      <c r="R12" s="9"/>
      <c r="S12" s="9"/>
    </row>
    <row r="13" spans="1:19" x14ac:dyDescent="0.35">
      <c r="A13" s="7"/>
      <c r="B13" s="7"/>
      <c r="C13" s="7"/>
      <c r="D13" s="7"/>
      <c r="E13" s="7"/>
      <c r="F13" s="7"/>
      <c r="G13" s="7"/>
      <c r="H13" s="7"/>
      <c r="I13" s="7"/>
      <c r="J13" s="7"/>
      <c r="K13" s="7"/>
      <c r="L13" s="7"/>
      <c r="M13" s="7"/>
      <c r="N13" s="7"/>
      <c r="O13" s="7"/>
      <c r="P13" s="7"/>
      <c r="Q13" s="8"/>
      <c r="R13" s="9"/>
      <c r="S13" s="9"/>
    </row>
    <row r="14" spans="1:19" x14ac:dyDescent="0.35">
      <c r="A14" s="7"/>
      <c r="B14" s="7"/>
      <c r="C14" s="7"/>
      <c r="D14" s="7"/>
      <c r="E14" s="7"/>
      <c r="F14" s="7"/>
      <c r="G14" s="7"/>
      <c r="H14" s="7"/>
      <c r="I14" s="7"/>
      <c r="J14" s="7"/>
      <c r="K14" s="7"/>
      <c r="L14" s="7"/>
      <c r="M14" s="7"/>
      <c r="N14" s="7"/>
      <c r="O14" s="7"/>
      <c r="P14" s="7"/>
      <c r="Q14" s="8"/>
      <c r="R14" s="9"/>
      <c r="S14" s="9"/>
    </row>
    <row r="15" spans="1:19" x14ac:dyDescent="0.35">
      <c r="A15" s="7"/>
      <c r="B15" s="7"/>
      <c r="C15" s="7"/>
      <c r="D15" s="7"/>
      <c r="E15" s="7"/>
      <c r="F15" s="7"/>
      <c r="G15" s="7"/>
      <c r="H15" s="7"/>
      <c r="I15" s="7"/>
      <c r="J15" s="7"/>
      <c r="K15" s="7"/>
      <c r="L15" s="7"/>
      <c r="M15" s="7"/>
      <c r="N15" s="7"/>
      <c r="O15" s="7"/>
      <c r="P15" s="7"/>
      <c r="Q15" s="8"/>
      <c r="R15" s="9"/>
      <c r="S15" s="9"/>
    </row>
    <row r="16" spans="1:19" x14ac:dyDescent="0.35">
      <c r="A16" s="7"/>
      <c r="B16" s="7"/>
      <c r="C16" s="7"/>
      <c r="D16" s="7"/>
      <c r="E16" s="7"/>
      <c r="F16" s="7"/>
      <c r="G16" s="7"/>
      <c r="H16" s="7"/>
      <c r="I16" s="7"/>
      <c r="J16" s="7"/>
      <c r="K16" s="7"/>
      <c r="L16" s="7"/>
      <c r="M16" s="7"/>
      <c r="N16" s="7"/>
      <c r="O16" s="7"/>
      <c r="P16" s="7"/>
      <c r="Q16" s="8"/>
      <c r="R16" s="9"/>
      <c r="S16" s="9"/>
    </row>
    <row r="17" spans="1:23" x14ac:dyDescent="0.35">
      <c r="A17" s="7"/>
      <c r="B17" s="7"/>
      <c r="C17" s="7"/>
      <c r="D17" s="7"/>
      <c r="E17" s="7"/>
      <c r="F17" s="7"/>
      <c r="G17" s="7"/>
      <c r="H17" s="7"/>
      <c r="I17" s="7"/>
      <c r="J17" s="7"/>
      <c r="K17" s="7"/>
      <c r="L17" s="7"/>
      <c r="M17" s="7"/>
      <c r="N17" s="7"/>
      <c r="O17" s="7"/>
      <c r="P17" s="7"/>
      <c r="Q17" s="8"/>
      <c r="R17" s="9"/>
      <c r="S17" s="9"/>
    </row>
    <row r="18" spans="1:23" x14ac:dyDescent="0.35">
      <c r="A18" s="7"/>
      <c r="B18" s="7"/>
      <c r="C18" s="7"/>
      <c r="D18" s="7"/>
      <c r="E18" s="7"/>
      <c r="F18" s="7"/>
      <c r="G18" s="7"/>
      <c r="H18" s="7"/>
      <c r="I18" s="7"/>
      <c r="J18" s="7"/>
      <c r="K18" s="7"/>
      <c r="L18" s="7"/>
      <c r="M18" s="7"/>
      <c r="N18" s="7"/>
      <c r="O18" s="7"/>
      <c r="P18" s="7"/>
      <c r="Q18" s="8"/>
      <c r="R18" s="9"/>
      <c r="S18" s="9"/>
    </row>
    <row r="19" spans="1:23" x14ac:dyDescent="0.35">
      <c r="A19" s="7"/>
      <c r="B19" s="7"/>
      <c r="C19" s="7"/>
      <c r="D19" s="7"/>
      <c r="E19" s="7"/>
      <c r="F19" s="7"/>
      <c r="G19" s="7"/>
      <c r="H19" s="7"/>
      <c r="I19" s="7"/>
      <c r="J19" s="7"/>
      <c r="K19" s="7"/>
      <c r="L19" s="7"/>
      <c r="M19" s="7"/>
      <c r="N19" s="7"/>
      <c r="O19" s="7"/>
      <c r="P19" s="7"/>
      <c r="Q19" s="8"/>
      <c r="R19" s="9"/>
      <c r="S19" s="9"/>
    </row>
    <row r="20" spans="1:23" x14ac:dyDescent="0.35">
      <c r="A20" s="7"/>
      <c r="B20" s="7"/>
      <c r="C20" s="7"/>
      <c r="D20" s="7"/>
      <c r="E20" s="7"/>
      <c r="F20" s="7"/>
      <c r="G20" s="7"/>
      <c r="H20" s="7"/>
      <c r="I20" s="7"/>
      <c r="J20" s="7"/>
      <c r="K20" s="7"/>
      <c r="L20" s="7"/>
      <c r="M20" s="7"/>
      <c r="N20" s="7"/>
      <c r="O20" s="7"/>
      <c r="P20" s="7"/>
      <c r="Q20" s="8"/>
      <c r="R20" s="9"/>
      <c r="S20" s="9"/>
    </row>
    <row r="21" spans="1:23" x14ac:dyDescent="0.35">
      <c r="A21" s="7"/>
      <c r="B21" s="7"/>
      <c r="C21" s="7"/>
      <c r="D21" s="7"/>
      <c r="E21" s="7"/>
      <c r="F21" s="7"/>
      <c r="G21" s="7"/>
      <c r="H21" s="7"/>
      <c r="I21" s="7"/>
      <c r="J21" s="7"/>
      <c r="K21" s="7"/>
      <c r="L21" s="7"/>
      <c r="M21" s="7"/>
      <c r="N21" s="7"/>
      <c r="O21" s="7"/>
      <c r="P21" s="7"/>
      <c r="Q21" s="8"/>
      <c r="R21" s="9"/>
      <c r="S21" s="9"/>
    </row>
    <row r="22" spans="1:23" x14ac:dyDescent="0.35">
      <c r="A22" s="7"/>
      <c r="B22" s="7"/>
      <c r="C22" s="7"/>
      <c r="D22" s="7"/>
      <c r="E22" s="7"/>
      <c r="F22" s="7"/>
      <c r="G22" s="7"/>
      <c r="H22" s="7"/>
      <c r="I22" s="7"/>
      <c r="J22" s="7"/>
      <c r="K22" s="7"/>
      <c r="L22" s="7"/>
      <c r="M22" s="7"/>
      <c r="N22" s="7"/>
      <c r="O22" s="7"/>
      <c r="P22" s="7"/>
      <c r="Q22" s="8"/>
      <c r="R22" s="9"/>
      <c r="S22" s="9"/>
    </row>
    <row r="23" spans="1:23" x14ac:dyDescent="0.35">
      <c r="A23" s="8"/>
      <c r="B23" s="8"/>
      <c r="C23" s="8"/>
      <c r="D23" s="8"/>
      <c r="E23" s="8"/>
      <c r="F23" s="8"/>
      <c r="G23" s="8"/>
      <c r="H23" s="8"/>
      <c r="I23" s="8"/>
      <c r="J23" s="8"/>
      <c r="K23" s="8"/>
      <c r="L23" s="8"/>
      <c r="M23" s="8"/>
      <c r="N23" s="8"/>
      <c r="O23" s="8"/>
      <c r="P23" s="8"/>
      <c r="Q23" s="8"/>
      <c r="R23" s="9"/>
      <c r="S23" s="9"/>
    </row>
    <row r="24" spans="1:23" x14ac:dyDescent="0.35">
      <c r="A24" s="8"/>
      <c r="B24" s="8"/>
      <c r="C24" s="8"/>
      <c r="D24" s="8"/>
      <c r="E24" s="8"/>
      <c r="F24" s="8"/>
      <c r="G24" s="8"/>
      <c r="H24" s="8"/>
      <c r="I24" s="8"/>
      <c r="J24" s="8"/>
      <c r="K24" s="8"/>
      <c r="L24" s="8"/>
      <c r="M24" s="8"/>
      <c r="N24" s="8"/>
      <c r="O24" s="8"/>
      <c r="P24" s="8"/>
      <c r="Q24" s="8"/>
      <c r="R24" s="9"/>
      <c r="S24" s="9"/>
    </row>
    <row r="25" spans="1:23" x14ac:dyDescent="0.35">
      <c r="A25" s="9"/>
      <c r="B25" s="9"/>
      <c r="C25" s="9"/>
      <c r="D25" s="9"/>
      <c r="E25" s="9"/>
      <c r="F25" s="9"/>
      <c r="G25" s="9"/>
      <c r="H25" s="9"/>
      <c r="I25" s="9"/>
      <c r="J25" s="9"/>
      <c r="K25" s="9"/>
      <c r="L25" s="9"/>
      <c r="M25" s="9"/>
      <c r="N25" s="9"/>
      <c r="O25" s="9"/>
      <c r="P25" s="9"/>
      <c r="Q25" s="9"/>
      <c r="R25" s="9"/>
      <c r="S25" s="9"/>
    </row>
    <row r="26" spans="1:23" x14ac:dyDescent="0.35">
      <c r="A26" s="9"/>
      <c r="B26" s="9"/>
      <c r="C26" s="9"/>
      <c r="D26" s="9"/>
      <c r="E26" s="9"/>
      <c r="F26" s="9"/>
      <c r="G26" s="9"/>
      <c r="H26" s="9"/>
      <c r="I26" s="9"/>
      <c r="J26" s="9"/>
      <c r="K26" s="9"/>
      <c r="L26" s="9"/>
      <c r="M26" s="9"/>
      <c r="N26" s="9"/>
      <c r="O26" s="9"/>
      <c r="P26" s="9"/>
      <c r="Q26" s="9"/>
      <c r="R26" s="9"/>
      <c r="S26" s="9"/>
    </row>
    <row r="27" spans="1:23" x14ac:dyDescent="0.35">
      <c r="A27" s="9"/>
      <c r="B27" s="9"/>
      <c r="C27" s="9"/>
      <c r="D27" s="9"/>
      <c r="E27" s="9"/>
      <c r="F27" s="9"/>
      <c r="G27" s="9"/>
      <c r="H27" s="9"/>
      <c r="I27" s="9"/>
      <c r="J27" s="9"/>
      <c r="K27" s="9"/>
      <c r="L27" s="9"/>
      <c r="M27" s="9"/>
      <c r="N27" s="9"/>
      <c r="O27" s="9"/>
      <c r="P27" s="9"/>
      <c r="Q27" s="9"/>
      <c r="R27" s="9"/>
      <c r="S27" s="9"/>
    </row>
    <row r="30" spans="1:23" x14ac:dyDescent="0.35">
      <c r="A30" s="9"/>
      <c r="B30" s="9"/>
      <c r="C30" s="9"/>
      <c r="D30" s="9"/>
      <c r="E30" s="9"/>
      <c r="F30" s="9"/>
      <c r="G30" s="9"/>
      <c r="H30" s="9"/>
      <c r="I30" s="9"/>
      <c r="J30" s="9"/>
      <c r="K30" s="9"/>
      <c r="L30" s="9"/>
      <c r="M30" s="9"/>
      <c r="N30" s="9"/>
      <c r="O30" s="9"/>
      <c r="P30" s="9"/>
      <c r="Q30" s="9"/>
      <c r="R30" s="9"/>
      <c r="S30" s="9"/>
      <c r="T30" s="9"/>
      <c r="U30" s="9"/>
      <c r="V30" s="9"/>
      <c r="W30" s="9"/>
    </row>
    <row r="31" spans="1:23" x14ac:dyDescent="0.35">
      <c r="A31" s="9"/>
      <c r="B31" s="9"/>
      <c r="C31" s="9"/>
      <c r="D31" s="9"/>
      <c r="E31" s="9"/>
      <c r="F31" s="9"/>
      <c r="G31" s="9"/>
      <c r="H31" s="9"/>
      <c r="I31" s="9"/>
      <c r="J31" s="9"/>
      <c r="K31" s="9"/>
      <c r="L31" s="9"/>
      <c r="M31" s="9"/>
      <c r="N31" s="9"/>
      <c r="O31" s="9"/>
      <c r="P31" s="9"/>
      <c r="Q31" s="9"/>
      <c r="R31" s="9"/>
      <c r="S31" s="9"/>
      <c r="T31" s="9"/>
      <c r="U31" s="9"/>
      <c r="V31" s="9"/>
      <c r="W31" s="9"/>
    </row>
  </sheetData>
  <pageMargins left="0.7" right="0.7" top="0.75" bottom="0.75" header="0.3" footer="0.3"/>
  <pageSetup paperSize="9"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28258-B370-493D-AA1E-C274444BC0D1}">
  <dimension ref="A1:P76"/>
  <sheetViews>
    <sheetView topLeftCell="A61" zoomScale="90" zoomScaleNormal="90" workbookViewId="0">
      <selection activeCell="D79" sqref="D79"/>
    </sheetView>
  </sheetViews>
  <sheetFormatPr defaultRowHeight="14.5" x14ac:dyDescent="0.35"/>
  <sheetData>
    <row r="1" spans="1:2" x14ac:dyDescent="0.35">
      <c r="A1" s="326" t="s">
        <v>685</v>
      </c>
    </row>
    <row r="2" spans="1:2" x14ac:dyDescent="0.35">
      <c r="B2" s="642"/>
    </row>
    <row r="34" spans="1:2" x14ac:dyDescent="0.35">
      <c r="B34" s="1"/>
    </row>
    <row r="35" spans="1:2" x14ac:dyDescent="0.35">
      <c r="A35" s="326" t="s">
        <v>688</v>
      </c>
    </row>
    <row r="68" spans="1:16" x14ac:dyDescent="0.35">
      <c r="A68" s="1" t="s">
        <v>676</v>
      </c>
      <c r="C68" s="1"/>
      <c r="D68" s="1"/>
      <c r="E68" s="1"/>
      <c r="F68" s="1"/>
      <c r="G68" s="1"/>
      <c r="H68" s="1"/>
      <c r="I68" s="1"/>
      <c r="J68" s="1"/>
      <c r="K68" s="1"/>
      <c r="L68" s="1"/>
      <c r="M68" s="1"/>
      <c r="N68" s="1"/>
      <c r="O68" s="1"/>
      <c r="P68" s="1"/>
    </row>
    <row r="69" spans="1:16" x14ac:dyDescent="0.35">
      <c r="A69" s="1" t="s">
        <v>1006</v>
      </c>
      <c r="B69" s="1"/>
      <c r="C69" s="1"/>
      <c r="D69" s="1"/>
      <c r="E69" s="1"/>
      <c r="F69" s="1"/>
      <c r="G69" s="1"/>
      <c r="H69" s="1"/>
      <c r="I69" s="1"/>
      <c r="J69" s="1"/>
      <c r="K69" s="1"/>
      <c r="L69" s="1"/>
      <c r="M69" s="1"/>
      <c r="N69" s="1"/>
      <c r="O69" s="1"/>
      <c r="P69" s="1"/>
    </row>
    <row r="70" spans="1:16" x14ac:dyDescent="0.35">
      <c r="A70" s="1" t="s">
        <v>1001</v>
      </c>
      <c r="B70" s="1"/>
      <c r="C70" s="1"/>
      <c r="D70" s="1"/>
      <c r="E70" s="1"/>
      <c r="F70" s="1"/>
      <c r="G70" s="1"/>
      <c r="H70" s="1"/>
      <c r="I70" s="1"/>
      <c r="J70" s="1"/>
      <c r="K70" s="1"/>
      <c r="L70" s="1"/>
      <c r="M70" s="1"/>
      <c r="N70" s="1"/>
      <c r="O70" s="1"/>
      <c r="P70" s="1"/>
    </row>
    <row r="71" spans="1:16" x14ac:dyDescent="0.35">
      <c r="A71" s="1" t="s">
        <v>1002</v>
      </c>
      <c r="B71" s="1"/>
      <c r="C71" s="1"/>
      <c r="D71" s="1"/>
      <c r="E71" s="1"/>
      <c r="F71" s="1"/>
      <c r="G71" s="1"/>
      <c r="H71" s="1"/>
      <c r="I71" s="1"/>
      <c r="J71" s="1"/>
      <c r="K71" s="1"/>
      <c r="L71" s="1"/>
      <c r="M71" s="1"/>
      <c r="N71" s="1"/>
      <c r="O71" s="1"/>
      <c r="P71" s="1"/>
    </row>
    <row r="72" spans="1:16" x14ac:dyDescent="0.35">
      <c r="A72" s="1" t="s">
        <v>686</v>
      </c>
      <c r="B72" s="1"/>
      <c r="C72" s="1"/>
      <c r="D72" s="1"/>
      <c r="E72" s="1"/>
      <c r="F72" s="1"/>
      <c r="G72" s="1"/>
      <c r="H72" s="1"/>
      <c r="I72" s="1"/>
      <c r="J72" s="1"/>
      <c r="K72" s="1"/>
      <c r="L72" s="1"/>
      <c r="M72" s="1"/>
      <c r="N72" s="1"/>
      <c r="O72" s="1"/>
      <c r="P72" s="1"/>
    </row>
    <row r="73" spans="1:16" x14ac:dyDescent="0.35">
      <c r="A73" s="1" t="s">
        <v>1007</v>
      </c>
      <c r="B73" s="1"/>
      <c r="C73" s="1"/>
      <c r="D73" s="1"/>
      <c r="E73" s="1"/>
      <c r="F73" s="1"/>
      <c r="G73" s="1"/>
      <c r="H73" s="1"/>
      <c r="I73" s="1"/>
      <c r="J73" s="1"/>
      <c r="K73" s="1"/>
      <c r="L73" s="1"/>
      <c r="M73" s="1"/>
      <c r="N73" s="1"/>
      <c r="O73" s="1"/>
      <c r="P73" s="1"/>
    </row>
    <row r="74" spans="1:16" x14ac:dyDescent="0.35">
      <c r="A74" s="1" t="s">
        <v>687</v>
      </c>
      <c r="B74" s="1"/>
      <c r="C74" s="1"/>
      <c r="D74" s="1"/>
      <c r="E74" s="1"/>
      <c r="F74" s="1"/>
      <c r="G74" s="1"/>
      <c r="H74" s="1"/>
      <c r="I74" s="1"/>
      <c r="J74" s="1"/>
      <c r="K74" s="1"/>
      <c r="L74" s="1"/>
      <c r="M74" s="1"/>
      <c r="N74" s="1"/>
      <c r="O74" s="1"/>
      <c r="P74" s="1"/>
    </row>
    <row r="75" spans="1:16" x14ac:dyDescent="0.35">
      <c r="A75" s="1" t="s">
        <v>1207</v>
      </c>
      <c r="B75" s="1"/>
      <c r="C75" s="1"/>
      <c r="D75" s="1"/>
      <c r="E75" s="1"/>
      <c r="F75" s="1"/>
      <c r="G75" s="1"/>
      <c r="H75" s="1"/>
      <c r="I75" s="1"/>
      <c r="J75" s="1"/>
      <c r="K75" s="1"/>
      <c r="L75" s="1"/>
      <c r="M75" s="1"/>
      <c r="N75" s="1"/>
      <c r="O75" s="1"/>
      <c r="P75" s="1"/>
    </row>
    <row r="76" spans="1:16" x14ac:dyDescent="0.35">
      <c r="A76" s="1" t="s">
        <v>1208</v>
      </c>
      <c r="B76" s="1"/>
      <c r="C76" s="1"/>
      <c r="D76" s="1"/>
      <c r="E76" s="1"/>
      <c r="F76" s="1"/>
      <c r="G76" s="1"/>
      <c r="H76" s="1"/>
      <c r="I76" s="1"/>
      <c r="J76" s="1"/>
      <c r="K76" s="1"/>
      <c r="L76" s="1"/>
      <c r="M76" s="1"/>
      <c r="N76" s="1"/>
      <c r="O76" s="1"/>
      <c r="P76" s="1"/>
    </row>
  </sheetData>
  <pageMargins left="0.7" right="0.7" top="0.75" bottom="0.75" header="0.3" footer="0.3"/>
  <pageSetup paperSize="9"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20759-7710-4598-8144-374B05DC1F96}">
  <dimension ref="A1:B100"/>
  <sheetViews>
    <sheetView topLeftCell="A82" workbookViewId="0">
      <selection activeCell="E93" sqref="E93"/>
    </sheetView>
  </sheetViews>
  <sheetFormatPr defaultRowHeight="14.5" x14ac:dyDescent="0.35"/>
  <sheetData>
    <row r="1" spans="1:1" x14ac:dyDescent="0.35">
      <c r="A1" s="327" t="s">
        <v>689</v>
      </c>
    </row>
    <row r="2" spans="1:1" x14ac:dyDescent="0.35">
      <c r="A2" s="327" t="s">
        <v>690</v>
      </c>
    </row>
    <row r="3" spans="1:1" x14ac:dyDescent="0.35">
      <c r="A3" s="78" t="s">
        <v>691</v>
      </c>
    </row>
    <row r="4" spans="1:1" x14ac:dyDescent="0.35">
      <c r="A4" s="78" t="s">
        <v>692</v>
      </c>
    </row>
    <row r="5" spans="1:1" s="1" customFormat="1" x14ac:dyDescent="0.35">
      <c r="A5" s="78"/>
    </row>
    <row r="95" spans="2:2" x14ac:dyDescent="0.35">
      <c r="B95" s="1" t="s">
        <v>693</v>
      </c>
    </row>
    <row r="96" spans="2:2" x14ac:dyDescent="0.35">
      <c r="B96" s="1" t="s">
        <v>694</v>
      </c>
    </row>
    <row r="97" spans="2:2" x14ac:dyDescent="0.35">
      <c r="B97" s="1" t="s">
        <v>1000</v>
      </c>
    </row>
    <row r="98" spans="2:2" x14ac:dyDescent="0.35">
      <c r="B98" s="1" t="s">
        <v>996</v>
      </c>
    </row>
    <row r="99" spans="2:2" x14ac:dyDescent="0.35">
      <c r="B99" s="1" t="s">
        <v>695</v>
      </c>
    </row>
    <row r="100" spans="2:2" x14ac:dyDescent="0.35">
      <c r="B100" s="1" t="s">
        <v>701</v>
      </c>
    </row>
  </sheetData>
  <pageMargins left="0.7" right="0.7" top="0.75" bottom="0.75" header="0.3" footer="0.3"/>
  <pageSetup paperSize="9"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92882-04FF-4BF1-81CF-B182D4076EE1}">
  <dimension ref="A1:T111"/>
  <sheetViews>
    <sheetView topLeftCell="A96" zoomScale="90" zoomScaleNormal="90" workbookViewId="0">
      <selection activeCell="O112" sqref="O112"/>
    </sheetView>
  </sheetViews>
  <sheetFormatPr defaultRowHeight="14.5" x14ac:dyDescent="0.35"/>
  <sheetData>
    <row r="1" spans="1:7" x14ac:dyDescent="0.35">
      <c r="A1" s="328" t="s">
        <v>696</v>
      </c>
      <c r="B1" s="54" t="s">
        <v>697</v>
      </c>
      <c r="C1" s="1"/>
      <c r="D1" s="1"/>
      <c r="E1" s="1"/>
      <c r="F1" s="1"/>
      <c r="G1" s="1"/>
    </row>
    <row r="2" spans="1:7" x14ac:dyDescent="0.35">
      <c r="A2" s="54"/>
      <c r="B2" s="54" t="s">
        <v>698</v>
      </c>
      <c r="C2" s="1"/>
      <c r="D2" s="1"/>
      <c r="E2" s="1"/>
      <c r="F2" s="1"/>
      <c r="G2" s="1"/>
    </row>
    <row r="3" spans="1:7" x14ac:dyDescent="0.35">
      <c r="A3" s="1"/>
      <c r="B3" s="1" t="s">
        <v>699</v>
      </c>
      <c r="C3" s="1"/>
      <c r="D3" s="1"/>
      <c r="E3" s="1"/>
      <c r="F3" s="1"/>
      <c r="G3" s="1"/>
    </row>
    <row r="4" spans="1:7" x14ac:dyDescent="0.35">
      <c r="A4" s="1"/>
      <c r="B4" s="1" t="s">
        <v>700</v>
      </c>
      <c r="C4" s="1"/>
      <c r="D4" s="1"/>
      <c r="E4" s="1"/>
      <c r="F4" s="1"/>
      <c r="G4" s="1"/>
    </row>
    <row r="103" spans="1:20" x14ac:dyDescent="0.35">
      <c r="A103" s="1" t="s">
        <v>693</v>
      </c>
    </row>
    <row r="104" spans="1:20" x14ac:dyDescent="0.35">
      <c r="A104" s="1" t="s">
        <v>694</v>
      </c>
    </row>
    <row r="105" spans="1:20" x14ac:dyDescent="0.35">
      <c r="A105" s="1" t="s">
        <v>998</v>
      </c>
    </row>
    <row r="106" spans="1:20" x14ac:dyDescent="0.35">
      <c r="A106" s="1" t="s">
        <v>997</v>
      </c>
    </row>
    <row r="107" spans="1:20" x14ac:dyDescent="0.35">
      <c r="A107" s="1" t="s">
        <v>999</v>
      </c>
    </row>
    <row r="108" spans="1:20" x14ac:dyDescent="0.35">
      <c r="A108" s="1" t="s">
        <v>701</v>
      </c>
    </row>
    <row r="111" spans="1:20" ht="90.75" customHeight="1" x14ac:dyDescent="0.35">
      <c r="A111" s="866" t="s">
        <v>1003</v>
      </c>
      <c r="B111" s="866"/>
      <c r="C111" s="866"/>
      <c r="D111" s="866"/>
      <c r="E111" s="866"/>
      <c r="F111" s="866"/>
      <c r="G111" s="466"/>
      <c r="H111" s="866" t="s">
        <v>1004</v>
      </c>
      <c r="I111" s="866"/>
      <c r="J111" s="866"/>
      <c r="K111" s="866"/>
      <c r="L111" s="866"/>
      <c r="M111" s="866"/>
      <c r="N111" s="466"/>
      <c r="O111" s="866" t="s">
        <v>1005</v>
      </c>
      <c r="P111" s="866"/>
      <c r="Q111" s="866"/>
      <c r="R111" s="866"/>
      <c r="S111" s="866"/>
      <c r="T111" s="866"/>
    </row>
  </sheetData>
  <mergeCells count="3">
    <mergeCell ref="A111:F111"/>
    <mergeCell ref="H111:M111"/>
    <mergeCell ref="O111:T111"/>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7F8C1-75CA-427B-A13F-523C720AE2E9}">
  <dimension ref="A1:Q56"/>
  <sheetViews>
    <sheetView topLeftCell="A13" zoomScale="70" zoomScaleNormal="70" workbookViewId="0">
      <selection activeCell="A25" sqref="A25:D25"/>
    </sheetView>
  </sheetViews>
  <sheetFormatPr defaultColWidth="9.1796875" defaultRowHeight="14.5" x14ac:dyDescent="0.35"/>
  <cols>
    <col min="1" max="1" width="31.54296875" style="577" customWidth="1"/>
    <col min="2" max="2" width="54.54296875" style="577" customWidth="1"/>
    <col min="3" max="3" width="32.453125" style="577" customWidth="1"/>
    <col min="4" max="4" width="33.54296875" style="577" customWidth="1"/>
    <col min="5" max="6" width="9.1796875" style="577"/>
    <col min="7" max="7" width="24.54296875" style="577" customWidth="1"/>
    <col min="8" max="8" width="14.453125" style="577" customWidth="1"/>
    <col min="9" max="16384" width="9.1796875" style="1"/>
  </cols>
  <sheetData>
    <row r="1" spans="1:17" ht="18.649999999999999" customHeight="1" thickBot="1" x14ac:dyDescent="0.4">
      <c r="A1" s="732" t="s">
        <v>94</v>
      </c>
      <c r="B1" s="733"/>
      <c r="C1" s="733"/>
      <c r="D1" s="734"/>
      <c r="E1" s="584"/>
      <c r="F1" s="584"/>
      <c r="G1" s="584"/>
      <c r="H1" s="584"/>
      <c r="I1" s="10"/>
      <c r="J1" s="10"/>
      <c r="K1" s="10"/>
      <c r="L1" s="10"/>
      <c r="M1" s="10"/>
      <c r="N1" s="10"/>
      <c r="O1" s="10"/>
      <c r="P1" s="10"/>
    </row>
    <row r="3" spans="1:17" ht="96" customHeight="1" x14ac:dyDescent="0.35">
      <c r="A3" s="723" t="s">
        <v>95</v>
      </c>
      <c r="B3" s="723"/>
      <c r="C3" s="723"/>
      <c r="D3" s="723"/>
      <c r="E3" s="585"/>
      <c r="F3" s="585"/>
      <c r="G3" s="585"/>
      <c r="H3" s="585"/>
      <c r="I3" s="12"/>
      <c r="J3" s="12"/>
      <c r="K3" s="12"/>
      <c r="L3" s="12"/>
      <c r="M3" s="12"/>
      <c r="N3" s="12"/>
      <c r="O3" s="12"/>
      <c r="P3" s="12"/>
      <c r="Q3" s="12"/>
    </row>
    <row r="4" spans="1:17" ht="31.75" customHeight="1" x14ac:dyDescent="0.35">
      <c r="A4" s="723" t="s">
        <v>96</v>
      </c>
      <c r="B4" s="723"/>
      <c r="C4" s="723"/>
      <c r="D4" s="723"/>
      <c r="E4" s="585"/>
      <c r="F4" s="585"/>
      <c r="G4" s="585"/>
      <c r="H4" s="585"/>
      <c r="I4" s="12"/>
      <c r="J4" s="12"/>
      <c r="K4" s="12"/>
      <c r="L4" s="12"/>
      <c r="M4" s="12"/>
      <c r="N4" s="12"/>
      <c r="O4" s="12"/>
      <c r="P4" s="12"/>
      <c r="Q4" s="12"/>
    </row>
    <row r="5" spans="1:17" ht="14.5" customHeight="1" x14ac:dyDescent="0.35">
      <c r="A5" s="723" t="s">
        <v>97</v>
      </c>
      <c r="B5" s="723"/>
      <c r="C5" s="723"/>
      <c r="D5" s="723"/>
      <c r="E5" s="585"/>
      <c r="F5" s="585"/>
      <c r="G5" s="585"/>
      <c r="H5" s="585"/>
      <c r="I5" s="12"/>
      <c r="J5" s="12"/>
      <c r="K5" s="12"/>
      <c r="L5" s="12"/>
      <c r="M5" s="12"/>
      <c r="N5" s="12"/>
      <c r="O5" s="12"/>
      <c r="P5" s="12"/>
      <c r="Q5" s="12"/>
    </row>
    <row r="6" spans="1:17" ht="14.5" customHeight="1" x14ac:dyDescent="0.35">
      <c r="A6" s="723" t="s">
        <v>98</v>
      </c>
      <c r="B6" s="723"/>
      <c r="C6" s="723"/>
      <c r="D6" s="723"/>
      <c r="E6" s="585"/>
      <c r="F6" s="585"/>
      <c r="G6" s="585"/>
      <c r="H6" s="585"/>
      <c r="I6" s="12"/>
      <c r="J6" s="12"/>
      <c r="K6" s="12"/>
      <c r="L6" s="12"/>
      <c r="M6" s="12"/>
      <c r="N6" s="12"/>
      <c r="O6" s="12"/>
      <c r="P6" s="12"/>
      <c r="Q6" s="12"/>
    </row>
    <row r="7" spans="1:17" ht="14.5" customHeight="1" x14ac:dyDescent="0.35">
      <c r="A7" s="723" t="s">
        <v>890</v>
      </c>
      <c r="B7" s="723"/>
      <c r="C7" s="723"/>
      <c r="D7" s="723"/>
      <c r="E7" s="585"/>
      <c r="F7" s="585"/>
      <c r="G7" s="585"/>
      <c r="H7" s="585"/>
      <c r="I7" s="12"/>
      <c r="J7" s="12"/>
      <c r="K7" s="12"/>
      <c r="L7" s="12"/>
      <c r="M7" s="12"/>
      <c r="N7" s="12"/>
      <c r="O7" s="12"/>
      <c r="P7" s="12"/>
      <c r="Q7" s="12"/>
    </row>
    <row r="8" spans="1:17" ht="14.5" customHeight="1" x14ac:dyDescent="0.35">
      <c r="A8" s="723" t="s">
        <v>99</v>
      </c>
      <c r="B8" s="723"/>
      <c r="C8" s="723"/>
      <c r="D8" s="723"/>
      <c r="E8" s="585"/>
      <c r="F8" s="585"/>
      <c r="G8" s="585"/>
      <c r="H8" s="585"/>
      <c r="I8" s="12"/>
      <c r="J8" s="12"/>
      <c r="K8" s="12"/>
      <c r="L8" s="12"/>
      <c r="M8" s="12"/>
      <c r="N8" s="12"/>
      <c r="O8" s="12"/>
      <c r="P8" s="12"/>
      <c r="Q8" s="12"/>
    </row>
    <row r="9" spans="1:17" ht="14.5" customHeight="1" x14ac:dyDescent="0.35">
      <c r="A9" s="723" t="s">
        <v>100</v>
      </c>
      <c r="B9" s="723"/>
      <c r="C9" s="723"/>
      <c r="D9" s="723"/>
      <c r="E9" s="585"/>
      <c r="F9" s="585"/>
      <c r="G9" s="585"/>
      <c r="H9" s="585"/>
      <c r="I9" s="12"/>
      <c r="J9" s="12"/>
      <c r="K9" s="12"/>
      <c r="L9" s="12"/>
      <c r="M9" s="12"/>
      <c r="N9" s="12"/>
      <c r="O9" s="12"/>
      <c r="P9" s="12"/>
      <c r="Q9" s="12"/>
    </row>
    <row r="10" spans="1:17" ht="58.4" customHeight="1" x14ac:dyDescent="0.35">
      <c r="A10" s="723" t="s">
        <v>101</v>
      </c>
      <c r="B10" s="723"/>
      <c r="C10" s="723"/>
      <c r="D10" s="723"/>
      <c r="E10" s="585"/>
      <c r="F10" s="585"/>
      <c r="G10" s="585"/>
      <c r="H10" s="585"/>
      <c r="I10" s="12"/>
      <c r="J10" s="12"/>
      <c r="K10" s="12"/>
      <c r="L10" s="12"/>
      <c r="M10" s="12"/>
      <c r="N10" s="12"/>
      <c r="O10" s="12"/>
      <c r="P10" s="12"/>
      <c r="Q10" s="12"/>
    </row>
    <row r="11" spans="1:17" x14ac:dyDescent="0.35">
      <c r="A11" s="491"/>
      <c r="B11" s="492"/>
      <c r="C11" s="492"/>
      <c r="D11" s="492"/>
    </row>
    <row r="12" spans="1:17" ht="49.4" customHeight="1" x14ac:dyDescent="0.35">
      <c r="A12" s="726" t="s">
        <v>102</v>
      </c>
      <c r="B12" s="726"/>
      <c r="C12" s="726"/>
      <c r="D12" s="726"/>
      <c r="E12" s="583"/>
      <c r="F12" s="583"/>
      <c r="G12" s="583"/>
      <c r="H12" s="583"/>
      <c r="I12" s="13"/>
      <c r="J12" s="13"/>
      <c r="K12" s="13"/>
      <c r="L12" s="13"/>
      <c r="M12" s="13"/>
      <c r="N12" s="13"/>
      <c r="O12" s="13"/>
      <c r="P12" s="13"/>
      <c r="Q12" s="13"/>
    </row>
    <row r="13" spans="1:17" ht="34.75" customHeight="1" x14ac:dyDescent="0.35">
      <c r="A13" s="730" t="s">
        <v>103</v>
      </c>
      <c r="B13" s="730"/>
      <c r="C13" s="730"/>
      <c r="D13" s="730"/>
      <c r="E13" s="586"/>
      <c r="F13" s="586"/>
      <c r="G13" s="586"/>
      <c r="H13" s="586"/>
      <c r="I13" s="14"/>
      <c r="J13" s="14"/>
      <c r="K13" s="14"/>
      <c r="L13" s="14"/>
      <c r="M13" s="14"/>
      <c r="N13" s="14"/>
      <c r="O13" s="14"/>
      <c r="P13" s="14"/>
      <c r="Q13" s="14"/>
    </row>
    <row r="14" spans="1:17" ht="60.75" customHeight="1" x14ac:dyDescent="0.35">
      <c r="A14" s="731" t="s">
        <v>104</v>
      </c>
      <c r="B14" s="731"/>
      <c r="C14" s="731"/>
      <c r="D14" s="731"/>
      <c r="E14" s="587"/>
      <c r="F14" s="587"/>
      <c r="G14" s="587"/>
      <c r="H14" s="587"/>
      <c r="I14" s="15"/>
      <c r="J14" s="15"/>
      <c r="K14" s="15"/>
      <c r="L14" s="15"/>
      <c r="M14" s="15"/>
      <c r="N14" s="15"/>
      <c r="O14" s="15"/>
      <c r="P14" s="15"/>
      <c r="Q14" s="15"/>
    </row>
    <row r="15" spans="1:17" ht="43.5" customHeight="1" x14ac:dyDescent="0.35">
      <c r="A15" s="728" t="s">
        <v>105</v>
      </c>
      <c r="B15" s="728"/>
      <c r="C15" s="728"/>
      <c r="D15" s="728"/>
      <c r="E15" s="588"/>
      <c r="F15" s="588"/>
      <c r="G15" s="588"/>
      <c r="H15" s="588"/>
      <c r="I15" s="16"/>
      <c r="J15" s="16"/>
      <c r="K15" s="16"/>
      <c r="L15" s="16"/>
      <c r="M15" s="16"/>
      <c r="N15" s="16"/>
      <c r="O15" s="16"/>
      <c r="P15" s="16"/>
      <c r="Q15" s="16"/>
    </row>
    <row r="16" spans="1:17" ht="43.4" customHeight="1" x14ac:dyDescent="0.35">
      <c r="A16" s="728" t="s">
        <v>106</v>
      </c>
      <c r="B16" s="728"/>
      <c r="C16" s="728"/>
      <c r="D16" s="728"/>
      <c r="E16" s="587"/>
      <c r="F16" s="587"/>
      <c r="G16" s="587"/>
      <c r="H16" s="587"/>
      <c r="I16" s="15"/>
      <c r="J16" s="15"/>
      <c r="K16" s="15"/>
      <c r="L16" s="15"/>
      <c r="M16" s="15"/>
      <c r="N16" s="15"/>
      <c r="O16" s="15"/>
      <c r="P16" s="15"/>
      <c r="Q16" s="15"/>
    </row>
    <row r="17" spans="1:17" ht="92.5" customHeight="1" x14ac:dyDescent="0.35">
      <c r="A17" s="729" t="s">
        <v>892</v>
      </c>
      <c r="B17" s="729"/>
      <c r="C17" s="729"/>
      <c r="D17" s="729"/>
      <c r="E17" s="587"/>
      <c r="F17" s="587"/>
      <c r="G17" s="589"/>
      <c r="H17" s="587"/>
      <c r="I17" s="15"/>
      <c r="J17" s="15"/>
      <c r="K17" s="15"/>
      <c r="L17" s="15"/>
      <c r="M17" s="15"/>
      <c r="N17" s="15"/>
      <c r="O17" s="15"/>
      <c r="P17" s="15"/>
      <c r="Q17" s="15"/>
    </row>
    <row r="18" spans="1:17" ht="15" customHeight="1" x14ac:dyDescent="0.35">
      <c r="E18" s="586"/>
      <c r="F18" s="586"/>
      <c r="G18" s="586"/>
      <c r="H18" s="586"/>
      <c r="I18" s="14"/>
      <c r="J18" s="14"/>
      <c r="K18" s="14"/>
      <c r="L18" s="14"/>
      <c r="M18" s="14"/>
      <c r="N18" s="14"/>
      <c r="O18" s="14"/>
      <c r="P18" s="14"/>
      <c r="Q18" s="14"/>
    </row>
    <row r="19" spans="1:17" ht="42.65" customHeight="1" x14ac:dyDescent="0.35">
      <c r="A19" s="730" t="s">
        <v>107</v>
      </c>
      <c r="B19" s="730"/>
      <c r="C19" s="730"/>
      <c r="D19" s="730"/>
      <c r="E19" s="587"/>
      <c r="F19" s="587"/>
      <c r="G19" s="587"/>
      <c r="H19" s="587"/>
      <c r="I19" s="15"/>
      <c r="J19" s="15"/>
      <c r="K19" s="15"/>
      <c r="L19" s="15"/>
      <c r="M19" s="15"/>
      <c r="N19" s="15"/>
      <c r="O19" s="15"/>
      <c r="P19" s="15"/>
      <c r="Q19" s="15"/>
    </row>
    <row r="20" spans="1:17" ht="48" customHeight="1" x14ac:dyDescent="0.35">
      <c r="A20" s="728" t="s">
        <v>108</v>
      </c>
      <c r="B20" s="728"/>
      <c r="C20" s="728"/>
      <c r="D20" s="728"/>
      <c r="E20" s="587"/>
      <c r="F20" s="587"/>
      <c r="G20" s="587"/>
      <c r="H20" s="587"/>
      <c r="I20" s="15"/>
      <c r="J20" s="15"/>
      <c r="K20" s="15"/>
      <c r="L20" s="15"/>
      <c r="M20" s="15"/>
      <c r="N20" s="15"/>
      <c r="O20" s="15"/>
      <c r="P20" s="15"/>
      <c r="Q20" s="15"/>
    </row>
    <row r="21" spans="1:17" ht="104.25" customHeight="1" x14ac:dyDescent="0.35">
      <c r="A21" s="728" t="s">
        <v>109</v>
      </c>
      <c r="B21" s="728"/>
      <c r="C21" s="728"/>
      <c r="D21" s="728"/>
      <c r="E21" s="590"/>
      <c r="F21" s="590"/>
      <c r="G21" s="590"/>
      <c r="H21" s="590"/>
      <c r="I21" s="17"/>
      <c r="J21" s="17"/>
      <c r="K21" s="17"/>
      <c r="L21" s="17"/>
      <c r="M21" s="17"/>
      <c r="N21" s="17"/>
      <c r="O21" s="17"/>
      <c r="P21" s="17"/>
      <c r="Q21" s="17"/>
    </row>
    <row r="22" spans="1:17" ht="57" customHeight="1" x14ac:dyDescent="0.35">
      <c r="A22" s="728" t="s">
        <v>891</v>
      </c>
      <c r="B22" s="728"/>
      <c r="C22" s="728"/>
      <c r="D22" s="728"/>
      <c r="E22" s="591"/>
      <c r="F22" s="591"/>
      <c r="G22" s="591"/>
      <c r="H22" s="591"/>
      <c r="I22" s="18"/>
      <c r="J22" s="18"/>
      <c r="K22" s="18"/>
      <c r="L22" s="18"/>
      <c r="M22" s="18"/>
      <c r="N22" s="18"/>
      <c r="O22" s="18"/>
      <c r="P22" s="18"/>
      <c r="Q22" s="18"/>
    </row>
    <row r="23" spans="1:17" ht="57" customHeight="1" x14ac:dyDescent="0.35">
      <c r="A23" s="731" t="s">
        <v>110</v>
      </c>
      <c r="B23" s="731"/>
      <c r="C23" s="731"/>
      <c r="D23" s="731"/>
    </row>
    <row r="24" spans="1:17" ht="24.65" customHeight="1" x14ac:dyDescent="0.35">
      <c r="A24" s="491"/>
      <c r="B24" s="492"/>
      <c r="C24" s="492"/>
      <c r="D24" s="492"/>
      <c r="E24" s="585"/>
      <c r="F24" s="585"/>
      <c r="G24" s="585"/>
      <c r="H24" s="585"/>
      <c r="I24" s="12"/>
      <c r="J24" s="12"/>
      <c r="K24" s="12"/>
      <c r="L24" s="12"/>
      <c r="M24" s="12"/>
      <c r="N24" s="12"/>
      <c r="O24" s="12"/>
      <c r="P24" s="12"/>
      <c r="Q24" s="12"/>
    </row>
    <row r="25" spans="1:17" ht="57" customHeight="1" x14ac:dyDescent="0.35">
      <c r="A25" s="723" t="s">
        <v>111</v>
      </c>
      <c r="B25" s="723"/>
      <c r="C25" s="723"/>
      <c r="D25" s="723"/>
    </row>
    <row r="26" spans="1:17" ht="24" customHeight="1" x14ac:dyDescent="0.35">
      <c r="A26" s="491"/>
      <c r="B26" s="491"/>
      <c r="C26" s="491"/>
      <c r="D26" s="491"/>
      <c r="E26" s="592"/>
      <c r="F26" s="592"/>
      <c r="G26" s="592"/>
      <c r="H26" s="592"/>
      <c r="I26" s="19"/>
      <c r="J26" s="19"/>
      <c r="K26" s="19"/>
      <c r="L26" s="19"/>
      <c r="M26" s="19"/>
      <c r="N26" s="19"/>
      <c r="O26" s="19"/>
      <c r="P26" s="19"/>
      <c r="Q26" s="19"/>
    </row>
    <row r="27" spans="1:17" ht="43.75" customHeight="1" x14ac:dyDescent="0.35">
      <c r="A27" s="727" t="s">
        <v>112</v>
      </c>
      <c r="B27" s="727"/>
      <c r="C27" s="727"/>
      <c r="D27" s="727"/>
      <c r="E27" s="585"/>
      <c r="F27" s="585"/>
      <c r="G27" s="585"/>
      <c r="H27" s="585"/>
      <c r="I27" s="12"/>
      <c r="J27" s="12"/>
      <c r="K27" s="12"/>
      <c r="L27" s="12"/>
      <c r="M27" s="12"/>
      <c r="N27" s="12"/>
      <c r="O27" s="12"/>
      <c r="P27" s="12"/>
      <c r="Q27" s="12"/>
    </row>
    <row r="28" spans="1:17" ht="42.65" customHeight="1" x14ac:dyDescent="0.35">
      <c r="A28" s="726" t="s">
        <v>113</v>
      </c>
      <c r="B28" s="726"/>
      <c r="C28" s="726"/>
      <c r="D28" s="726"/>
    </row>
    <row r="29" spans="1:17" ht="28.5" customHeight="1" x14ac:dyDescent="0.35">
      <c r="A29" s="491"/>
      <c r="B29" s="491"/>
      <c r="C29" s="491"/>
      <c r="D29" s="491"/>
      <c r="E29" s="592"/>
      <c r="F29" s="592"/>
      <c r="G29" s="592"/>
      <c r="H29" s="592"/>
      <c r="I29" s="19"/>
      <c r="J29" s="19"/>
      <c r="K29" s="19"/>
      <c r="L29" s="19"/>
      <c r="M29" s="19"/>
      <c r="N29" s="19"/>
      <c r="O29" s="19"/>
      <c r="P29" s="19"/>
      <c r="Q29" s="19"/>
    </row>
    <row r="30" spans="1:17" ht="48" customHeight="1" x14ac:dyDescent="0.35">
      <c r="A30" s="727" t="s">
        <v>114</v>
      </c>
      <c r="B30" s="727"/>
      <c r="C30" s="727"/>
      <c r="D30" s="727"/>
      <c r="E30" s="585"/>
      <c r="F30" s="585"/>
      <c r="G30" s="585"/>
      <c r="H30" s="585"/>
      <c r="I30" s="12"/>
      <c r="J30" s="12"/>
      <c r="K30" s="12"/>
      <c r="L30" s="12"/>
      <c r="M30" s="12"/>
      <c r="N30" s="12"/>
      <c r="O30" s="12"/>
      <c r="P30" s="12"/>
      <c r="Q30" s="12"/>
    </row>
    <row r="31" spans="1:17" ht="90.65" customHeight="1" x14ac:dyDescent="0.35">
      <c r="A31" s="726" t="s">
        <v>115</v>
      </c>
      <c r="B31" s="726"/>
      <c r="C31" s="726"/>
      <c r="D31" s="726"/>
    </row>
    <row r="32" spans="1:17" ht="16" customHeight="1" x14ac:dyDescent="0.35">
      <c r="A32" s="491"/>
      <c r="B32" s="491"/>
      <c r="C32" s="491"/>
      <c r="D32" s="491"/>
      <c r="E32" s="592"/>
      <c r="F32" s="592"/>
      <c r="G32" s="592"/>
      <c r="H32" s="592"/>
      <c r="I32" s="19"/>
      <c r="J32" s="19"/>
      <c r="K32" s="19"/>
      <c r="L32" s="19"/>
      <c r="M32" s="19"/>
      <c r="N32" s="19"/>
      <c r="O32" s="19"/>
      <c r="P32" s="19"/>
      <c r="Q32" s="19"/>
    </row>
    <row r="33" spans="1:17" ht="41.5" customHeight="1" x14ac:dyDescent="0.35">
      <c r="A33" s="727" t="s">
        <v>116</v>
      </c>
      <c r="B33" s="727"/>
      <c r="C33" s="727"/>
      <c r="D33" s="727"/>
      <c r="E33" s="585"/>
      <c r="F33" s="585"/>
      <c r="G33" s="585"/>
      <c r="H33" s="585"/>
      <c r="I33" s="12"/>
      <c r="J33" s="12"/>
      <c r="K33" s="12"/>
      <c r="L33" s="12"/>
      <c r="M33" s="12"/>
      <c r="N33" s="12"/>
      <c r="O33" s="12"/>
      <c r="P33" s="12"/>
      <c r="Q33" s="12"/>
    </row>
    <row r="34" spans="1:17" ht="69" customHeight="1" x14ac:dyDescent="0.35">
      <c r="A34" s="723" t="s">
        <v>117</v>
      </c>
      <c r="B34" s="723"/>
      <c r="C34" s="723"/>
      <c r="D34" s="723"/>
      <c r="E34" s="585"/>
      <c r="F34" s="585"/>
      <c r="G34" s="585"/>
      <c r="H34" s="585"/>
      <c r="I34" s="12"/>
      <c r="J34" s="12"/>
      <c r="K34" s="12"/>
      <c r="L34" s="12"/>
      <c r="M34" s="12"/>
      <c r="N34" s="12"/>
      <c r="O34" s="12"/>
      <c r="P34" s="12"/>
      <c r="Q34" s="12"/>
    </row>
    <row r="35" spans="1:17" ht="28.5" customHeight="1" x14ac:dyDescent="0.35">
      <c r="A35" s="723" t="s">
        <v>118</v>
      </c>
      <c r="B35" s="723"/>
      <c r="C35" s="723"/>
      <c r="D35" s="723"/>
    </row>
    <row r="36" spans="1:17" ht="25.4" customHeight="1" x14ac:dyDescent="0.35">
      <c r="A36" s="491"/>
      <c r="B36" s="492"/>
      <c r="C36" s="492"/>
      <c r="D36" s="492"/>
    </row>
    <row r="37" spans="1:17" x14ac:dyDescent="0.35">
      <c r="A37" s="593" t="s">
        <v>119</v>
      </c>
      <c r="B37" s="593" t="s">
        <v>120</v>
      </c>
      <c r="C37" s="593" t="s">
        <v>121</v>
      </c>
      <c r="D37" s="593" t="s">
        <v>122</v>
      </c>
    </row>
    <row r="38" spans="1:17" x14ac:dyDescent="0.35">
      <c r="A38" s="593" t="s">
        <v>123</v>
      </c>
      <c r="B38" s="593" t="s">
        <v>124</v>
      </c>
      <c r="C38" s="593" t="s">
        <v>125</v>
      </c>
      <c r="D38" s="593" t="s">
        <v>126</v>
      </c>
    </row>
    <row r="39" spans="1:17" x14ac:dyDescent="0.35">
      <c r="A39" s="593" t="s">
        <v>127</v>
      </c>
      <c r="B39" s="593" t="s">
        <v>128</v>
      </c>
      <c r="C39" s="593" t="s">
        <v>129</v>
      </c>
      <c r="D39" s="593" t="s">
        <v>130</v>
      </c>
    </row>
    <row r="40" spans="1:17" x14ac:dyDescent="0.35">
      <c r="A40" s="593" t="s">
        <v>131</v>
      </c>
      <c r="B40" s="593" t="s">
        <v>132</v>
      </c>
      <c r="C40" s="593" t="s">
        <v>133</v>
      </c>
      <c r="D40" s="593" t="s">
        <v>134</v>
      </c>
    </row>
    <row r="41" spans="1:17" x14ac:dyDescent="0.35">
      <c r="A41" s="593" t="s">
        <v>135</v>
      </c>
      <c r="B41" s="594" t="s">
        <v>136</v>
      </c>
      <c r="C41" s="593"/>
      <c r="D41" s="593"/>
    </row>
    <row r="42" spans="1:17" ht="76.400000000000006" customHeight="1" x14ac:dyDescent="0.35">
      <c r="A42" s="491"/>
      <c r="B42" s="491"/>
      <c r="C42" s="492"/>
      <c r="D42" s="492"/>
      <c r="E42" s="583"/>
      <c r="F42" s="583"/>
      <c r="G42" s="583"/>
      <c r="H42" s="583"/>
      <c r="I42" s="13"/>
      <c r="J42" s="13"/>
      <c r="K42" s="13"/>
      <c r="L42" s="13"/>
      <c r="M42" s="13"/>
      <c r="N42" s="13"/>
      <c r="O42" s="13"/>
      <c r="P42" s="13"/>
      <c r="Q42" s="13"/>
    </row>
    <row r="43" spans="1:17" ht="88.5" customHeight="1" x14ac:dyDescent="0.35">
      <c r="A43" s="726" t="s">
        <v>1148</v>
      </c>
      <c r="B43" s="726"/>
      <c r="C43" s="726"/>
      <c r="D43" s="726"/>
      <c r="E43" s="585"/>
      <c r="F43" s="585"/>
      <c r="G43" s="585"/>
      <c r="H43" s="585"/>
      <c r="I43" s="13"/>
      <c r="J43" s="13"/>
      <c r="K43" s="12"/>
      <c r="L43" s="12"/>
      <c r="M43" s="12"/>
      <c r="N43" s="12"/>
      <c r="O43" s="12"/>
      <c r="P43" s="12"/>
      <c r="Q43" s="12"/>
    </row>
    <row r="44" spans="1:17" ht="44.15" customHeight="1" x14ac:dyDescent="0.35">
      <c r="A44" s="723" t="s">
        <v>137</v>
      </c>
      <c r="B44" s="723"/>
      <c r="C44" s="723"/>
      <c r="D44" s="723"/>
      <c r="E44" s="585"/>
      <c r="F44" s="585"/>
      <c r="G44" s="585"/>
      <c r="H44" s="585"/>
      <c r="I44" s="12"/>
      <c r="J44" s="12"/>
      <c r="K44" s="12"/>
      <c r="L44" s="12"/>
      <c r="M44" s="12"/>
      <c r="N44" s="12"/>
      <c r="O44" s="12"/>
      <c r="P44" s="12"/>
      <c r="Q44" s="12"/>
    </row>
    <row r="45" spans="1:17" ht="46" customHeight="1" x14ac:dyDescent="0.35">
      <c r="A45" s="723" t="s">
        <v>138</v>
      </c>
      <c r="B45" s="723"/>
      <c r="C45" s="723"/>
      <c r="D45" s="723"/>
      <c r="E45" s="585"/>
      <c r="F45" s="585"/>
      <c r="G45" s="585"/>
      <c r="H45" s="585"/>
      <c r="I45" s="12"/>
      <c r="J45" s="12"/>
      <c r="K45" s="12"/>
      <c r="L45" s="12"/>
      <c r="M45" s="12"/>
      <c r="N45" s="12"/>
      <c r="O45" s="12"/>
      <c r="P45" s="12"/>
      <c r="Q45" s="12"/>
    </row>
    <row r="46" spans="1:17" ht="43.4" customHeight="1" x14ac:dyDescent="0.35">
      <c r="A46" s="723" t="s">
        <v>139</v>
      </c>
      <c r="B46" s="723"/>
      <c r="C46" s="723"/>
      <c r="D46" s="723"/>
    </row>
    <row r="47" spans="1:17" ht="23.5" x14ac:dyDescent="0.55000000000000004">
      <c r="A47" s="724"/>
      <c r="B47" s="724"/>
      <c r="C47" s="724"/>
      <c r="D47" s="724"/>
      <c r="E47" s="724"/>
      <c r="F47" s="724"/>
      <c r="G47" s="724"/>
      <c r="H47" s="724"/>
      <c r="I47" s="724"/>
      <c r="J47" s="724"/>
      <c r="K47" s="724"/>
      <c r="L47" s="724"/>
      <c r="M47" s="724"/>
      <c r="N47" s="724"/>
      <c r="O47" s="724"/>
      <c r="P47" s="724"/>
    </row>
    <row r="48" spans="1:17" ht="23.5" x14ac:dyDescent="0.55000000000000004">
      <c r="A48" s="725"/>
      <c r="B48" s="725"/>
      <c r="C48" s="725"/>
      <c r="D48" s="725"/>
      <c r="E48" s="725"/>
      <c r="F48" s="725"/>
      <c r="G48" s="725"/>
      <c r="H48" s="725"/>
      <c r="I48" s="725"/>
      <c r="J48" s="725"/>
      <c r="K48" s="725"/>
      <c r="L48" s="725"/>
      <c r="M48" s="725"/>
      <c r="N48" s="725"/>
      <c r="O48" s="725"/>
      <c r="P48" s="725"/>
    </row>
    <row r="53" spans="1:10" x14ac:dyDescent="0.35">
      <c r="A53" s="256"/>
      <c r="I53" s="11"/>
      <c r="J53" s="11"/>
    </row>
    <row r="54" spans="1:10" x14ac:dyDescent="0.35">
      <c r="A54" s="256"/>
    </row>
    <row r="55" spans="1:10" x14ac:dyDescent="0.35">
      <c r="A55" s="256"/>
    </row>
    <row r="56" spans="1:10" x14ac:dyDescent="0.35">
      <c r="A56" s="256"/>
    </row>
  </sheetData>
  <mergeCells count="34">
    <mergeCell ref="A14:D14"/>
    <mergeCell ref="A1:D1"/>
    <mergeCell ref="A3:D3"/>
    <mergeCell ref="A4:D4"/>
    <mergeCell ref="A5:D5"/>
    <mergeCell ref="A6:D6"/>
    <mergeCell ref="A7:D7"/>
    <mergeCell ref="A8:D8"/>
    <mergeCell ref="A9:D9"/>
    <mergeCell ref="A10:D10"/>
    <mergeCell ref="A12:D12"/>
    <mergeCell ref="A13:D13"/>
    <mergeCell ref="A30:D30"/>
    <mergeCell ref="A15:D15"/>
    <mergeCell ref="A16:D16"/>
    <mergeCell ref="A17:D17"/>
    <mergeCell ref="A19:D19"/>
    <mergeCell ref="A20:D20"/>
    <mergeCell ref="A21:D21"/>
    <mergeCell ref="A22:D22"/>
    <mergeCell ref="A23:D23"/>
    <mergeCell ref="A25:D25"/>
    <mergeCell ref="A27:D27"/>
    <mergeCell ref="A28:D28"/>
    <mergeCell ref="A45:D45"/>
    <mergeCell ref="A46:D46"/>
    <mergeCell ref="A47:P47"/>
    <mergeCell ref="A48:P48"/>
    <mergeCell ref="A31:D31"/>
    <mergeCell ref="A33:D33"/>
    <mergeCell ref="A34:D34"/>
    <mergeCell ref="A35:D35"/>
    <mergeCell ref="A43:D43"/>
    <mergeCell ref="A44:D44"/>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33F99-4215-482F-AF98-6AAD2470DEC3}">
  <dimension ref="A2:S206"/>
  <sheetViews>
    <sheetView workbookViewId="0">
      <selection activeCell="B31" sqref="B31"/>
    </sheetView>
  </sheetViews>
  <sheetFormatPr defaultColWidth="9.1796875" defaultRowHeight="12.5" x14ac:dyDescent="0.25"/>
  <cols>
    <col min="1" max="1" width="9.1796875" style="20"/>
    <col min="2" max="2" width="52.7265625" style="20" customWidth="1"/>
    <col min="3" max="3" width="7.7265625" style="20" customWidth="1"/>
    <col min="4" max="4" width="52.7265625" style="20" customWidth="1"/>
    <col min="5" max="19" width="9.1796875" style="20"/>
    <col min="20" max="20" width="10.54296875" style="20" bestFit="1" customWidth="1"/>
    <col min="21" max="16384" width="9.1796875" style="20"/>
  </cols>
  <sheetData>
    <row r="2" spans="2:7" ht="14" x14ac:dyDescent="0.25">
      <c r="D2" s="21"/>
    </row>
    <row r="3" spans="2:7" ht="15" x14ac:dyDescent="0.25">
      <c r="B3" s="735" t="s">
        <v>1256</v>
      </c>
      <c r="C3" s="735"/>
      <c r="D3" s="735"/>
    </row>
    <row r="4" spans="2:7" ht="15.5" x14ac:dyDescent="0.25">
      <c r="B4" s="736" t="s">
        <v>1257</v>
      </c>
      <c r="C4" s="736"/>
      <c r="D4" s="736"/>
    </row>
    <row r="5" spans="2:7" ht="16" thickBot="1" x14ac:dyDescent="0.3">
      <c r="B5" s="22"/>
      <c r="C5" s="22"/>
      <c r="D5" s="22"/>
    </row>
    <row r="6" spans="2:7" ht="24" thickBot="1" x14ac:dyDescent="0.3">
      <c r="B6" s="23" t="s">
        <v>140</v>
      </c>
      <c r="C6" s="22"/>
      <c r="D6" s="23" t="s">
        <v>141</v>
      </c>
    </row>
    <row r="7" spans="2:7" ht="16" thickBot="1" x14ac:dyDescent="0.3">
      <c r="B7" s="494" t="s">
        <v>142</v>
      </c>
      <c r="C7" s="22"/>
      <c r="D7" s="494" t="s">
        <v>143</v>
      </c>
    </row>
    <row r="8" spans="2:7" ht="16" thickBot="1" x14ac:dyDescent="0.3">
      <c r="B8" s="22"/>
      <c r="C8" s="22"/>
      <c r="D8" s="22"/>
    </row>
    <row r="9" spans="2:7" ht="24" thickBot="1" x14ac:dyDescent="0.3">
      <c r="B9" s="23" t="s">
        <v>144</v>
      </c>
      <c r="C9" s="24"/>
      <c r="D9" s="23" t="s">
        <v>145</v>
      </c>
    </row>
    <row r="10" spans="2:7" ht="15.5" x14ac:dyDescent="0.25">
      <c r="B10" s="495" t="s">
        <v>146</v>
      </c>
      <c r="C10" s="25"/>
      <c r="D10" s="496" t="s">
        <v>147</v>
      </c>
    </row>
    <row r="11" spans="2:7" ht="16" thickBot="1" x14ac:dyDescent="0.3">
      <c r="B11" s="497" t="s">
        <v>148</v>
      </c>
      <c r="C11" s="25"/>
      <c r="D11" s="498" t="s">
        <v>149</v>
      </c>
    </row>
    <row r="12" spans="2:7" ht="16" thickBot="1" x14ac:dyDescent="0.3">
      <c r="B12" s="497" t="s">
        <v>150</v>
      </c>
      <c r="C12" s="25"/>
      <c r="D12" s="24"/>
    </row>
    <row r="13" spans="2:7" ht="24" thickBot="1" x14ac:dyDescent="0.3">
      <c r="B13" s="497" t="s">
        <v>151</v>
      </c>
      <c r="C13" s="25"/>
      <c r="D13" s="23" t="s">
        <v>152</v>
      </c>
      <c r="G13" s="26"/>
    </row>
    <row r="14" spans="2:7" ht="15.5" x14ac:dyDescent="0.25">
      <c r="B14" s="497" t="s">
        <v>154</v>
      </c>
      <c r="C14" s="25"/>
      <c r="D14" s="497" t="s">
        <v>153</v>
      </c>
    </row>
    <row r="15" spans="2:7" ht="16" thickBot="1" x14ac:dyDescent="0.3">
      <c r="B15" s="497" t="s">
        <v>156</v>
      </c>
      <c r="C15" s="25"/>
      <c r="D15" s="499" t="s">
        <v>155</v>
      </c>
    </row>
    <row r="16" spans="2:7" ht="16" thickBot="1" x14ac:dyDescent="0.35">
      <c r="B16" s="497" t="s">
        <v>157</v>
      </c>
      <c r="C16" s="25"/>
      <c r="D16" s="27"/>
    </row>
    <row r="17" spans="2:7" ht="24" thickBot="1" x14ac:dyDescent="0.3">
      <c r="B17" s="497" t="s">
        <v>159</v>
      </c>
      <c r="C17" s="25"/>
      <c r="D17" s="28" t="s">
        <v>158</v>
      </c>
    </row>
    <row r="18" spans="2:7" ht="16" thickBot="1" x14ac:dyDescent="0.3">
      <c r="B18" s="497" t="s">
        <v>161</v>
      </c>
      <c r="C18" s="25"/>
      <c r="D18" s="500" t="s">
        <v>160</v>
      </c>
    </row>
    <row r="19" spans="2:7" ht="16" thickBot="1" x14ac:dyDescent="0.3">
      <c r="B19" s="499" t="s">
        <v>162</v>
      </c>
      <c r="C19" s="25"/>
      <c r="D19" s="501"/>
    </row>
    <row r="20" spans="2:7" ht="15" customHeight="1" thickBot="1" x14ac:dyDescent="0.3">
      <c r="C20" s="29"/>
    </row>
    <row r="21" spans="2:7" ht="30" customHeight="1" thickBot="1" x14ac:dyDescent="0.3">
      <c r="B21" s="737" t="s">
        <v>163</v>
      </c>
      <c r="C21" s="738"/>
      <c r="D21" s="739"/>
      <c r="F21" s="26"/>
    </row>
    <row r="22" spans="2:7" ht="15" customHeight="1" x14ac:dyDescent="0.25">
      <c r="B22" s="502" t="s">
        <v>164</v>
      </c>
      <c r="C22" s="503"/>
      <c r="D22" s="504" t="s">
        <v>1041</v>
      </c>
    </row>
    <row r="23" spans="2:7" ht="15" customHeight="1" x14ac:dyDescent="0.25">
      <c r="B23" s="505" t="s">
        <v>165</v>
      </c>
      <c r="C23" s="696"/>
      <c r="D23" s="506" t="s">
        <v>184</v>
      </c>
      <c r="F23" s="26"/>
    </row>
    <row r="24" spans="2:7" ht="15" customHeight="1" x14ac:dyDescent="0.25">
      <c r="B24" s="505" t="s">
        <v>1021</v>
      </c>
      <c r="C24" s="696"/>
      <c r="D24" s="506" t="s">
        <v>1022</v>
      </c>
      <c r="F24" s="26"/>
    </row>
    <row r="25" spans="2:7" ht="15" customHeight="1" x14ac:dyDescent="0.25">
      <c r="B25" s="505" t="s">
        <v>168</v>
      </c>
      <c r="C25" s="696"/>
      <c r="D25" s="506" t="s">
        <v>166</v>
      </c>
      <c r="F25" s="26"/>
    </row>
    <row r="26" spans="2:7" ht="15" customHeight="1" x14ac:dyDescent="0.25">
      <c r="B26" s="505" t="s">
        <v>169</v>
      </c>
      <c r="C26" s="696"/>
      <c r="D26" s="506" t="s">
        <v>167</v>
      </c>
      <c r="F26" s="26"/>
      <c r="G26" s="26"/>
    </row>
    <row r="27" spans="2:7" ht="15" customHeight="1" x14ac:dyDescent="0.25">
      <c r="B27" s="505" t="s">
        <v>171</v>
      </c>
      <c r="C27" s="696"/>
      <c r="D27" s="506" t="s">
        <v>170</v>
      </c>
      <c r="F27" s="26"/>
    </row>
    <row r="28" spans="2:7" ht="15" customHeight="1" x14ac:dyDescent="0.25">
      <c r="B28" s="507" t="s">
        <v>1023</v>
      </c>
      <c r="C28" s="696"/>
      <c r="D28" s="506" t="s">
        <v>1024</v>
      </c>
      <c r="F28" s="26"/>
    </row>
    <row r="29" spans="2:7" ht="15" customHeight="1" x14ac:dyDescent="0.25">
      <c r="B29" s="505" t="s">
        <v>173</v>
      </c>
      <c r="C29" s="696"/>
      <c r="D29" s="506" t="s">
        <v>172</v>
      </c>
      <c r="F29" s="26"/>
    </row>
    <row r="30" spans="2:7" ht="15" customHeight="1" x14ac:dyDescent="0.25">
      <c r="B30" s="505" t="s">
        <v>174</v>
      </c>
      <c r="C30" s="696"/>
      <c r="D30" s="506" t="s">
        <v>160</v>
      </c>
      <c r="F30" s="26"/>
      <c r="G30" s="26"/>
    </row>
    <row r="31" spans="2:7" ht="15" customHeight="1" x14ac:dyDescent="0.25">
      <c r="B31" s="505" t="s">
        <v>146</v>
      </c>
      <c r="C31" s="696"/>
      <c r="D31" s="506" t="s">
        <v>1026</v>
      </c>
      <c r="F31" s="30"/>
    </row>
    <row r="32" spans="2:7" ht="15" customHeight="1" x14ac:dyDescent="0.25">
      <c r="B32" s="505" t="s">
        <v>1025</v>
      </c>
      <c r="C32" s="696"/>
      <c r="D32" s="508" t="s">
        <v>1028</v>
      </c>
      <c r="F32" s="26"/>
    </row>
    <row r="33" spans="1:19" ht="15" customHeight="1" x14ac:dyDescent="0.25">
      <c r="B33" s="505" t="s">
        <v>1027</v>
      </c>
      <c r="C33" s="696"/>
      <c r="D33" s="506" t="s">
        <v>175</v>
      </c>
      <c r="F33" s="26"/>
    </row>
    <row r="34" spans="1:19" ht="15" customHeight="1" x14ac:dyDescent="0.25">
      <c r="B34" s="505" t="s">
        <v>176</v>
      </c>
      <c r="C34" s="696"/>
      <c r="D34" s="506" t="s">
        <v>1029</v>
      </c>
      <c r="F34" s="26"/>
    </row>
    <row r="35" spans="1:19" ht="15" customHeight="1" x14ac:dyDescent="0.25">
      <c r="B35" s="505" t="s">
        <v>177</v>
      </c>
      <c r="C35" s="696"/>
      <c r="D35" s="506" t="s">
        <v>1030</v>
      </c>
      <c r="F35" s="26"/>
    </row>
    <row r="36" spans="1:19" ht="15" customHeight="1" x14ac:dyDescent="0.25">
      <c r="B36" s="505" t="s">
        <v>179</v>
      </c>
      <c r="C36" s="696"/>
      <c r="D36" s="506" t="s">
        <v>1032</v>
      </c>
      <c r="F36" s="26"/>
    </row>
    <row r="37" spans="1:19" ht="15" customHeight="1" x14ac:dyDescent="0.25">
      <c r="B37" s="505" t="s">
        <v>1031</v>
      </c>
      <c r="C37" s="696"/>
      <c r="D37" s="506" t="s">
        <v>894</v>
      </c>
      <c r="F37" s="30"/>
    </row>
    <row r="38" spans="1:19" ht="15" customHeight="1" x14ac:dyDescent="0.25">
      <c r="B38" s="505" t="s">
        <v>1033</v>
      </c>
      <c r="C38" s="696"/>
      <c r="D38" s="506" t="s">
        <v>178</v>
      </c>
      <c r="F38" s="30"/>
    </row>
    <row r="39" spans="1:19" ht="15" customHeight="1" x14ac:dyDescent="0.25">
      <c r="B39" s="505" t="s">
        <v>1034</v>
      </c>
      <c r="C39" s="696"/>
      <c r="D39" s="506" t="s">
        <v>1036</v>
      </c>
      <c r="F39" s="30"/>
      <c r="G39" s="26"/>
      <c r="I39" s="26"/>
    </row>
    <row r="40" spans="1:19" ht="15" customHeight="1" x14ac:dyDescent="0.25">
      <c r="B40" s="505" t="s">
        <v>1035</v>
      </c>
      <c r="C40" s="696"/>
      <c r="D40" s="506" t="s">
        <v>1038</v>
      </c>
      <c r="F40" s="30"/>
      <c r="G40" s="26"/>
      <c r="I40" s="26"/>
    </row>
    <row r="41" spans="1:19" ht="15" customHeight="1" x14ac:dyDescent="0.25">
      <c r="B41" s="505" t="s">
        <v>1037</v>
      </c>
      <c r="C41" s="696"/>
      <c r="D41" s="506" t="s">
        <v>180</v>
      </c>
      <c r="F41" s="30"/>
      <c r="I41" s="26"/>
    </row>
    <row r="42" spans="1:19" ht="15" customHeight="1" x14ac:dyDescent="0.25">
      <c r="B42" s="505" t="s">
        <v>1039</v>
      </c>
      <c r="C42" s="696"/>
      <c r="D42" s="506" t="s">
        <v>181</v>
      </c>
      <c r="F42" s="30"/>
      <c r="G42" s="26"/>
      <c r="I42" s="26"/>
    </row>
    <row r="43" spans="1:19" s="26" customFormat="1" ht="15" customHeight="1" x14ac:dyDescent="0.25">
      <c r="A43" s="20"/>
      <c r="B43" s="505" t="s">
        <v>182</v>
      </c>
      <c r="C43" s="696"/>
      <c r="D43" s="506" t="s">
        <v>183</v>
      </c>
      <c r="E43" s="20"/>
      <c r="J43" s="20"/>
      <c r="K43" s="20"/>
      <c r="L43" s="20"/>
      <c r="M43" s="20"/>
      <c r="N43" s="20"/>
      <c r="O43" s="20"/>
      <c r="P43" s="20"/>
      <c r="Q43" s="20"/>
      <c r="R43" s="20"/>
      <c r="S43" s="20"/>
    </row>
    <row r="44" spans="1:19" s="26" customFormat="1" ht="15" customHeight="1" thickBot="1" x14ac:dyDescent="0.3">
      <c r="A44" s="20"/>
      <c r="B44" s="509" t="s">
        <v>1040</v>
      </c>
      <c r="C44" s="510"/>
      <c r="D44" s="697"/>
      <c r="E44" s="20"/>
      <c r="J44" s="20"/>
      <c r="K44" s="20"/>
      <c r="L44" s="20"/>
      <c r="M44" s="20"/>
      <c r="N44" s="20"/>
      <c r="O44" s="20"/>
      <c r="P44" s="20"/>
      <c r="Q44" s="20"/>
      <c r="R44" s="20"/>
      <c r="S44" s="20"/>
    </row>
    <row r="45" spans="1:19" s="26" customFormat="1" ht="15" customHeight="1" thickBot="1" x14ac:dyDescent="0.35">
      <c r="A45" s="20"/>
      <c r="B45" s="511"/>
      <c r="C45" s="501"/>
      <c r="D45" s="501"/>
      <c r="E45" s="20"/>
      <c r="F45" s="30"/>
      <c r="J45" s="20"/>
      <c r="K45" s="20"/>
      <c r="L45" s="20"/>
      <c r="M45" s="20"/>
      <c r="N45" s="20"/>
      <c r="O45" s="20"/>
      <c r="P45" s="20"/>
      <c r="Q45" s="20"/>
      <c r="R45" s="20"/>
      <c r="S45" s="20"/>
    </row>
    <row r="46" spans="1:19" s="26" customFormat="1" ht="15" customHeight="1" thickBot="1" x14ac:dyDescent="0.3">
      <c r="A46" s="20"/>
      <c r="B46" s="740" t="s">
        <v>185</v>
      </c>
      <c r="C46" s="741"/>
      <c r="D46" s="742"/>
      <c r="E46" s="20"/>
      <c r="F46" s="30"/>
      <c r="J46" s="20"/>
      <c r="K46" s="20"/>
      <c r="L46" s="20"/>
      <c r="M46" s="20"/>
      <c r="N46" s="20"/>
      <c r="O46" s="20"/>
      <c r="P46" s="20"/>
      <c r="Q46" s="20"/>
      <c r="R46" s="20"/>
      <c r="S46" s="20"/>
    </row>
    <row r="47" spans="1:19" s="26" customFormat="1" ht="15" customHeight="1" x14ac:dyDescent="0.3">
      <c r="A47" s="20"/>
      <c r="B47" s="507" t="s">
        <v>1042</v>
      </c>
      <c r="C47" s="501"/>
      <c r="D47" s="512" t="s">
        <v>910</v>
      </c>
      <c r="E47" s="501"/>
      <c r="F47" s="30"/>
      <c r="J47" s="20"/>
      <c r="K47" s="20"/>
      <c r="L47" s="20"/>
      <c r="M47" s="20"/>
      <c r="N47" s="20"/>
      <c r="O47" s="20"/>
      <c r="P47" s="20"/>
      <c r="Q47" s="20"/>
      <c r="R47" s="20"/>
      <c r="S47" s="20"/>
    </row>
    <row r="48" spans="1:19" s="26" customFormat="1" ht="15" customHeight="1" x14ac:dyDescent="0.3">
      <c r="A48" s="20"/>
      <c r="B48" s="507" t="s">
        <v>186</v>
      </c>
      <c r="C48" s="501"/>
      <c r="D48" s="512" t="s">
        <v>1043</v>
      </c>
      <c r="E48" s="501"/>
      <c r="F48" s="30"/>
      <c r="J48" s="20"/>
      <c r="K48" s="20"/>
      <c r="L48" s="20"/>
      <c r="M48" s="20"/>
      <c r="N48" s="20"/>
      <c r="O48" s="20"/>
      <c r="P48" s="20"/>
      <c r="Q48" s="20"/>
      <c r="R48" s="20"/>
      <c r="S48" s="20"/>
    </row>
    <row r="49" spans="1:19" s="26" customFormat="1" ht="15" customHeight="1" x14ac:dyDescent="0.25">
      <c r="A49" s="20"/>
      <c r="B49" s="505" t="s">
        <v>1044</v>
      </c>
      <c r="C49" s="501"/>
      <c r="D49" s="506" t="s">
        <v>187</v>
      </c>
      <c r="E49" s="501"/>
      <c r="F49" s="30"/>
      <c r="J49" s="20"/>
      <c r="K49" s="20"/>
      <c r="L49" s="20"/>
      <c r="M49" s="20"/>
      <c r="N49" s="20"/>
      <c r="O49" s="20"/>
      <c r="P49" s="20"/>
      <c r="Q49" s="20"/>
      <c r="R49" s="20"/>
      <c r="S49" s="20"/>
    </row>
    <row r="50" spans="1:19" s="26" customFormat="1" ht="15" customHeight="1" x14ac:dyDescent="0.25">
      <c r="A50" s="20"/>
      <c r="B50" s="505" t="s">
        <v>897</v>
      </c>
      <c r="C50" s="501"/>
      <c r="D50" s="506" t="s">
        <v>1045</v>
      </c>
      <c r="E50" s="501"/>
      <c r="F50" s="30"/>
      <c r="J50" s="20"/>
      <c r="K50" s="20"/>
      <c r="L50" s="20"/>
      <c r="M50" s="20"/>
      <c r="N50" s="20"/>
      <c r="O50" s="20"/>
      <c r="P50" s="20"/>
      <c r="Q50" s="20"/>
      <c r="R50" s="20"/>
      <c r="S50" s="20"/>
    </row>
    <row r="51" spans="1:19" s="26" customFormat="1" ht="15" customHeight="1" x14ac:dyDescent="0.25">
      <c r="A51" s="20"/>
      <c r="B51" s="513" t="s">
        <v>1046</v>
      </c>
      <c r="C51" s="501"/>
      <c r="D51" s="514" t="s">
        <v>895</v>
      </c>
      <c r="E51" s="501"/>
      <c r="F51" s="30"/>
      <c r="J51" s="20"/>
      <c r="K51" s="20"/>
      <c r="L51" s="20"/>
      <c r="M51" s="20"/>
      <c r="N51" s="20"/>
      <c r="O51" s="20"/>
      <c r="P51" s="20"/>
      <c r="Q51" s="20"/>
      <c r="R51" s="20"/>
      <c r="S51" s="20"/>
    </row>
    <row r="52" spans="1:19" s="26" customFormat="1" ht="15" customHeight="1" x14ac:dyDescent="0.25">
      <c r="A52" s="20"/>
      <c r="B52" s="505" t="s">
        <v>189</v>
      </c>
      <c r="C52" s="501"/>
      <c r="D52" s="508" t="s">
        <v>1047</v>
      </c>
      <c r="E52" s="501"/>
      <c r="F52" s="30"/>
      <c r="J52" s="20"/>
      <c r="K52" s="20"/>
      <c r="L52" s="20"/>
      <c r="M52" s="20"/>
      <c r="N52" s="20"/>
      <c r="O52" s="20"/>
      <c r="P52" s="20"/>
      <c r="Q52" s="20"/>
      <c r="R52" s="20"/>
      <c r="S52" s="20"/>
    </row>
    <row r="53" spans="1:19" s="26" customFormat="1" ht="15" customHeight="1" x14ac:dyDescent="0.25">
      <c r="A53" s="20"/>
      <c r="B53" s="505" t="s">
        <v>190</v>
      </c>
      <c r="C53" s="501"/>
      <c r="D53" s="508" t="s">
        <v>188</v>
      </c>
      <c r="E53" s="501"/>
      <c r="F53" s="30"/>
      <c r="J53" s="20"/>
      <c r="K53" s="20"/>
      <c r="L53" s="20"/>
      <c r="M53" s="20"/>
      <c r="N53" s="20"/>
      <c r="O53" s="20"/>
      <c r="P53" s="20"/>
      <c r="Q53" s="20"/>
      <c r="R53" s="20"/>
      <c r="S53" s="20"/>
    </row>
    <row r="54" spans="1:19" s="26" customFormat="1" ht="15" customHeight="1" x14ac:dyDescent="0.25">
      <c r="A54" s="20"/>
      <c r="B54" s="515" t="s">
        <v>192</v>
      </c>
      <c r="C54" s="501"/>
      <c r="D54" s="506" t="s">
        <v>1048</v>
      </c>
      <c r="E54" s="501"/>
      <c r="F54" s="30"/>
      <c r="J54" s="20"/>
      <c r="K54" s="20"/>
      <c r="L54" s="20"/>
      <c r="M54" s="20"/>
      <c r="N54" s="20"/>
      <c r="O54" s="20"/>
      <c r="P54" s="20"/>
      <c r="Q54" s="20"/>
      <c r="R54" s="20"/>
      <c r="S54" s="20"/>
    </row>
    <row r="55" spans="1:19" s="26" customFormat="1" ht="15" customHeight="1" x14ac:dyDescent="0.25">
      <c r="A55" s="20"/>
      <c r="B55" s="505" t="s">
        <v>1049</v>
      </c>
      <c r="C55" s="501"/>
      <c r="D55" s="506" t="s">
        <v>191</v>
      </c>
      <c r="E55" s="501"/>
      <c r="F55" s="30"/>
      <c r="J55" s="20"/>
      <c r="K55" s="20"/>
      <c r="L55" s="20"/>
      <c r="M55" s="20"/>
      <c r="N55" s="20"/>
      <c r="O55" s="20"/>
      <c r="P55" s="20"/>
      <c r="Q55" s="20"/>
      <c r="R55" s="20"/>
      <c r="S55" s="20"/>
    </row>
    <row r="56" spans="1:19" s="26" customFormat="1" ht="14" x14ac:dyDescent="0.25">
      <c r="A56" s="20"/>
      <c r="B56" s="505" t="s">
        <v>194</v>
      </c>
      <c r="C56" s="501"/>
      <c r="D56" s="506" t="s">
        <v>896</v>
      </c>
      <c r="E56" s="501"/>
      <c r="F56" s="30"/>
      <c r="J56" s="20"/>
      <c r="K56" s="20"/>
      <c r="L56" s="20"/>
      <c r="M56" s="20"/>
      <c r="N56" s="20"/>
      <c r="O56" s="20"/>
      <c r="P56" s="20"/>
      <c r="Q56" s="20"/>
      <c r="R56" s="20"/>
      <c r="S56" s="20"/>
    </row>
    <row r="57" spans="1:19" s="26" customFormat="1" ht="14" x14ac:dyDescent="0.25">
      <c r="A57" s="20"/>
      <c r="B57" s="507" t="s">
        <v>1050</v>
      </c>
      <c r="C57" s="501"/>
      <c r="D57" s="506" t="s">
        <v>1051</v>
      </c>
      <c r="E57" s="501"/>
      <c r="F57" s="30"/>
      <c r="J57" s="20"/>
      <c r="K57" s="20"/>
      <c r="L57" s="20"/>
      <c r="M57" s="20"/>
      <c r="N57" s="20"/>
      <c r="O57" s="20"/>
      <c r="P57" s="20"/>
      <c r="Q57" s="20"/>
      <c r="R57" s="20"/>
      <c r="S57" s="20"/>
    </row>
    <row r="58" spans="1:19" s="26" customFormat="1" ht="14" x14ac:dyDescent="0.25">
      <c r="A58" s="20"/>
      <c r="B58" s="505" t="s">
        <v>1052</v>
      </c>
      <c r="C58" s="501"/>
      <c r="D58" s="506" t="s">
        <v>193</v>
      </c>
      <c r="E58" s="501"/>
      <c r="F58" s="30"/>
      <c r="J58" s="20"/>
      <c r="K58" s="20"/>
      <c r="L58" s="20"/>
      <c r="M58" s="20"/>
      <c r="N58" s="20"/>
      <c r="O58" s="20"/>
      <c r="P58" s="20"/>
      <c r="Q58" s="20"/>
      <c r="R58" s="20"/>
      <c r="S58" s="20"/>
    </row>
    <row r="59" spans="1:19" s="26" customFormat="1" ht="14" x14ac:dyDescent="0.3">
      <c r="A59" s="20"/>
      <c r="B59" s="516" t="s">
        <v>1053</v>
      </c>
      <c r="C59" s="501"/>
      <c r="D59" s="506" t="s">
        <v>1054</v>
      </c>
      <c r="E59" s="501"/>
      <c r="F59" s="30"/>
      <c r="J59" s="20"/>
      <c r="K59" s="20"/>
      <c r="L59" s="20"/>
      <c r="M59" s="20"/>
      <c r="N59" s="20"/>
      <c r="O59" s="20"/>
      <c r="P59" s="20"/>
      <c r="Q59" s="20"/>
      <c r="R59" s="20"/>
      <c r="S59" s="20"/>
    </row>
    <row r="60" spans="1:19" s="26" customFormat="1" ht="14" x14ac:dyDescent="0.3">
      <c r="A60" s="20"/>
      <c r="B60" s="516" t="s">
        <v>900</v>
      </c>
      <c r="C60" s="501"/>
      <c r="D60" s="506" t="s">
        <v>1055</v>
      </c>
      <c r="E60" s="501"/>
      <c r="F60" s="30"/>
      <c r="J60" s="20"/>
      <c r="K60" s="20"/>
      <c r="L60" s="20"/>
      <c r="M60" s="20"/>
      <c r="N60" s="20"/>
      <c r="O60" s="20"/>
      <c r="P60" s="20"/>
      <c r="Q60" s="20"/>
      <c r="R60" s="20"/>
      <c r="S60" s="20"/>
    </row>
    <row r="61" spans="1:19" s="26" customFormat="1" ht="14" x14ac:dyDescent="0.3">
      <c r="A61" s="20"/>
      <c r="B61" s="516" t="s">
        <v>196</v>
      </c>
      <c r="C61" s="501"/>
      <c r="D61" s="506" t="s">
        <v>898</v>
      </c>
      <c r="E61" s="501"/>
      <c r="F61" s="30"/>
      <c r="J61" s="20"/>
      <c r="K61" s="20"/>
      <c r="L61" s="20"/>
      <c r="M61" s="20"/>
      <c r="N61" s="20"/>
      <c r="O61" s="20"/>
      <c r="P61" s="20"/>
      <c r="Q61" s="20"/>
      <c r="R61" s="20"/>
      <c r="S61" s="20"/>
    </row>
    <row r="62" spans="1:19" s="26" customFormat="1" ht="14" x14ac:dyDescent="0.3">
      <c r="A62" s="20"/>
      <c r="B62" s="516" t="s">
        <v>901</v>
      </c>
      <c r="C62" s="501"/>
      <c r="D62" s="506" t="s">
        <v>195</v>
      </c>
      <c r="E62" s="501"/>
      <c r="F62" s="30"/>
      <c r="J62" s="20"/>
      <c r="K62" s="20"/>
      <c r="L62" s="20"/>
      <c r="M62" s="20"/>
      <c r="N62" s="20"/>
      <c r="O62" s="20"/>
      <c r="P62" s="20"/>
      <c r="Q62" s="20"/>
      <c r="R62" s="20"/>
      <c r="S62" s="20"/>
    </row>
    <row r="63" spans="1:19" s="26" customFormat="1" ht="14" x14ac:dyDescent="0.3">
      <c r="A63" s="20"/>
      <c r="B63" s="516" t="s">
        <v>1056</v>
      </c>
      <c r="C63" s="501"/>
      <c r="D63" s="506" t="s">
        <v>899</v>
      </c>
      <c r="E63" s="501"/>
      <c r="F63" s="30"/>
      <c r="J63" s="20"/>
      <c r="K63" s="20"/>
      <c r="L63" s="20"/>
      <c r="M63" s="20"/>
      <c r="N63" s="20"/>
      <c r="O63" s="20"/>
      <c r="P63" s="20"/>
      <c r="Q63" s="20"/>
      <c r="R63" s="20"/>
      <c r="S63" s="20"/>
    </row>
    <row r="64" spans="1:19" s="26" customFormat="1" ht="14" x14ac:dyDescent="0.3">
      <c r="A64" s="20"/>
      <c r="B64" s="516" t="s">
        <v>1057</v>
      </c>
      <c r="C64" s="501"/>
      <c r="D64" s="506" t="s">
        <v>197</v>
      </c>
      <c r="E64" s="501"/>
      <c r="F64" s="30"/>
      <c r="J64" s="20"/>
      <c r="K64" s="20"/>
      <c r="L64" s="20"/>
      <c r="M64" s="20"/>
      <c r="N64" s="20"/>
      <c r="O64" s="20"/>
      <c r="P64" s="20"/>
      <c r="Q64" s="20"/>
      <c r="R64" s="20"/>
      <c r="S64" s="20"/>
    </row>
    <row r="65" spans="1:19" s="26" customFormat="1" ht="14" x14ac:dyDescent="0.3">
      <c r="A65" s="20"/>
      <c r="B65" s="516" t="s">
        <v>198</v>
      </c>
      <c r="C65" s="501"/>
      <c r="D65" s="506" t="s">
        <v>1058</v>
      </c>
      <c r="E65" s="501"/>
      <c r="F65" s="30"/>
      <c r="J65" s="20"/>
      <c r="K65" s="20"/>
      <c r="L65" s="20"/>
      <c r="M65" s="20"/>
      <c r="N65" s="20"/>
      <c r="O65" s="20"/>
      <c r="P65" s="20"/>
      <c r="Q65" s="20"/>
      <c r="R65" s="20"/>
      <c r="S65" s="20"/>
    </row>
    <row r="66" spans="1:19" s="26" customFormat="1" ht="14" x14ac:dyDescent="0.3">
      <c r="A66" s="20"/>
      <c r="B66" s="516" t="s">
        <v>200</v>
      </c>
      <c r="C66" s="501"/>
      <c r="D66" s="506" t="s">
        <v>199</v>
      </c>
      <c r="E66" s="501"/>
      <c r="F66" s="30"/>
      <c r="J66" s="20"/>
      <c r="K66" s="20"/>
      <c r="L66" s="20"/>
      <c r="M66" s="20"/>
      <c r="N66" s="20"/>
      <c r="O66" s="20"/>
      <c r="P66" s="20"/>
      <c r="Q66" s="20"/>
      <c r="R66" s="20"/>
      <c r="S66" s="20"/>
    </row>
    <row r="67" spans="1:19" s="26" customFormat="1" ht="14" x14ac:dyDescent="0.3">
      <c r="A67" s="20"/>
      <c r="B67" s="516" t="s">
        <v>202</v>
      </c>
      <c r="C67" s="501"/>
      <c r="D67" s="506" t="s">
        <v>902</v>
      </c>
      <c r="E67" s="501"/>
      <c r="F67" s="30"/>
      <c r="J67" s="20"/>
      <c r="K67" s="20"/>
      <c r="L67" s="20"/>
      <c r="M67" s="20"/>
      <c r="N67" s="20"/>
      <c r="O67" s="20"/>
      <c r="P67" s="20"/>
      <c r="Q67" s="20"/>
      <c r="R67" s="20"/>
      <c r="S67" s="20"/>
    </row>
    <row r="68" spans="1:19" s="26" customFormat="1" ht="14" x14ac:dyDescent="0.3">
      <c r="A68" s="20"/>
      <c r="B68" s="516" t="s">
        <v>1059</v>
      </c>
      <c r="C68" s="501"/>
      <c r="D68" s="506" t="s">
        <v>1060</v>
      </c>
      <c r="E68" s="501"/>
      <c r="F68" s="30"/>
      <c r="J68" s="20"/>
      <c r="K68" s="20"/>
      <c r="L68" s="20"/>
      <c r="M68" s="20"/>
      <c r="N68" s="20"/>
      <c r="O68" s="20"/>
      <c r="P68" s="20"/>
      <c r="Q68" s="20"/>
      <c r="R68" s="20"/>
      <c r="S68" s="20"/>
    </row>
    <row r="69" spans="1:19" s="26" customFormat="1" ht="14" x14ac:dyDescent="0.25">
      <c r="A69" s="20"/>
      <c r="B69" s="513" t="s">
        <v>1061</v>
      </c>
      <c r="C69" s="501"/>
      <c r="D69" s="508" t="s">
        <v>201</v>
      </c>
      <c r="E69" s="501"/>
      <c r="F69" s="30"/>
      <c r="J69" s="20"/>
      <c r="K69" s="20"/>
      <c r="L69" s="20"/>
      <c r="M69" s="20"/>
      <c r="N69" s="20"/>
      <c r="O69" s="20"/>
      <c r="P69" s="20"/>
      <c r="Q69" s="20"/>
      <c r="R69" s="20"/>
      <c r="S69" s="20"/>
    </row>
    <row r="70" spans="1:19" s="26" customFormat="1" ht="14" x14ac:dyDescent="0.25">
      <c r="A70" s="20"/>
      <c r="B70" s="507" t="s">
        <v>205</v>
      </c>
      <c r="C70" s="501"/>
      <c r="D70" s="506" t="s">
        <v>203</v>
      </c>
      <c r="E70" s="501"/>
      <c r="F70" s="30"/>
      <c r="J70" s="20"/>
      <c r="K70" s="20"/>
      <c r="L70" s="20"/>
      <c r="M70" s="20"/>
      <c r="N70" s="20"/>
      <c r="O70" s="20"/>
      <c r="P70" s="20"/>
      <c r="Q70" s="20"/>
      <c r="R70" s="20"/>
      <c r="S70" s="20"/>
    </row>
    <row r="71" spans="1:19" s="26" customFormat="1" ht="14" x14ac:dyDescent="0.25">
      <c r="A71" s="20"/>
      <c r="B71" s="507" t="s">
        <v>1062</v>
      </c>
      <c r="C71" s="501"/>
      <c r="D71" s="506" t="s">
        <v>204</v>
      </c>
      <c r="E71" s="501"/>
      <c r="F71" s="30"/>
      <c r="J71" s="20"/>
      <c r="K71" s="20"/>
      <c r="L71" s="20"/>
      <c r="M71" s="20"/>
      <c r="N71" s="20"/>
      <c r="O71" s="20"/>
      <c r="P71" s="20"/>
      <c r="Q71" s="20"/>
      <c r="R71" s="20"/>
      <c r="S71" s="20"/>
    </row>
    <row r="72" spans="1:19" s="26" customFormat="1" ht="14" x14ac:dyDescent="0.25">
      <c r="A72" s="20"/>
      <c r="B72" s="507" t="s">
        <v>1063</v>
      </c>
      <c r="C72" s="501"/>
      <c r="D72" s="506" t="s">
        <v>206</v>
      </c>
      <c r="E72" s="501"/>
      <c r="F72" s="30"/>
      <c r="J72" s="20"/>
      <c r="K72" s="20"/>
      <c r="L72" s="20"/>
      <c r="M72" s="20"/>
      <c r="N72" s="20"/>
      <c r="O72" s="20"/>
      <c r="P72" s="20"/>
      <c r="Q72" s="20"/>
      <c r="R72" s="20"/>
      <c r="S72" s="20"/>
    </row>
    <row r="73" spans="1:19" s="26" customFormat="1" ht="14" x14ac:dyDescent="0.25">
      <c r="A73" s="20"/>
      <c r="B73" s="507" t="s">
        <v>1064</v>
      </c>
      <c r="C73" s="501"/>
      <c r="D73" s="508" t="s">
        <v>208</v>
      </c>
      <c r="E73" s="501"/>
      <c r="F73" s="30"/>
      <c r="J73" s="20"/>
      <c r="K73" s="20"/>
      <c r="L73" s="20"/>
      <c r="M73" s="20"/>
      <c r="N73" s="20"/>
      <c r="O73" s="20"/>
      <c r="P73" s="20"/>
      <c r="Q73" s="20"/>
      <c r="R73" s="20"/>
      <c r="S73" s="20"/>
    </row>
    <row r="74" spans="1:19" s="26" customFormat="1" ht="14" x14ac:dyDescent="0.25">
      <c r="A74" s="20"/>
      <c r="B74" s="507" t="s">
        <v>903</v>
      </c>
      <c r="C74" s="501"/>
      <c r="D74" s="508" t="s">
        <v>904</v>
      </c>
      <c r="E74" s="501"/>
      <c r="F74" s="30"/>
      <c r="J74" s="20"/>
      <c r="K74" s="20"/>
      <c r="L74" s="20"/>
      <c r="M74" s="20"/>
      <c r="N74" s="20"/>
      <c r="O74" s="20"/>
      <c r="P74" s="20"/>
      <c r="Q74" s="20"/>
      <c r="R74" s="20"/>
      <c r="S74" s="20"/>
    </row>
    <row r="75" spans="1:19" s="26" customFormat="1" ht="14" x14ac:dyDescent="0.3">
      <c r="A75" s="20"/>
      <c r="B75" s="516" t="s">
        <v>1065</v>
      </c>
      <c r="C75" s="501"/>
      <c r="D75" s="508" t="s">
        <v>1066</v>
      </c>
      <c r="E75" s="501"/>
      <c r="F75" s="30"/>
      <c r="J75" s="20"/>
      <c r="K75" s="20"/>
      <c r="L75" s="20"/>
      <c r="M75" s="20"/>
      <c r="N75" s="20"/>
      <c r="O75" s="20"/>
      <c r="P75" s="20"/>
      <c r="Q75" s="20"/>
      <c r="R75" s="20"/>
      <c r="S75" s="20"/>
    </row>
    <row r="76" spans="1:19" s="26" customFormat="1" ht="14" x14ac:dyDescent="0.25">
      <c r="A76" s="20"/>
      <c r="B76" s="507" t="s">
        <v>207</v>
      </c>
      <c r="C76" s="501"/>
      <c r="D76" s="508" t="s">
        <v>210</v>
      </c>
      <c r="E76" s="501"/>
      <c r="F76" s="30"/>
      <c r="J76" s="20"/>
      <c r="K76" s="20"/>
      <c r="L76" s="20"/>
      <c r="M76" s="20"/>
      <c r="N76" s="20"/>
      <c r="O76" s="20"/>
      <c r="P76" s="20"/>
      <c r="Q76" s="20"/>
      <c r="R76" s="20"/>
      <c r="S76" s="20"/>
    </row>
    <row r="77" spans="1:19" s="26" customFormat="1" ht="14" x14ac:dyDescent="0.3">
      <c r="A77" s="20"/>
      <c r="B77" s="516" t="s">
        <v>1067</v>
      </c>
      <c r="C77" s="501"/>
      <c r="D77" s="506" t="s">
        <v>212</v>
      </c>
      <c r="E77" s="501"/>
      <c r="F77" s="30"/>
      <c r="J77" s="20"/>
      <c r="K77" s="20"/>
      <c r="L77" s="20"/>
      <c r="M77" s="20"/>
      <c r="N77" s="20"/>
      <c r="O77" s="20"/>
      <c r="P77" s="20"/>
      <c r="Q77" s="20"/>
      <c r="R77" s="20"/>
      <c r="S77" s="20"/>
    </row>
    <row r="78" spans="1:19" s="26" customFormat="1" ht="14" x14ac:dyDescent="0.3">
      <c r="A78" s="20"/>
      <c r="B78" s="516" t="s">
        <v>1068</v>
      </c>
      <c r="C78" s="501"/>
      <c r="D78" s="506" t="s">
        <v>1069</v>
      </c>
      <c r="E78" s="501"/>
      <c r="F78" s="30"/>
      <c r="J78" s="20"/>
      <c r="K78" s="20"/>
      <c r="L78" s="20"/>
      <c r="M78" s="20"/>
      <c r="N78" s="20"/>
      <c r="O78" s="20"/>
      <c r="P78" s="20"/>
      <c r="Q78" s="20"/>
      <c r="R78" s="20"/>
      <c r="S78" s="20"/>
    </row>
    <row r="79" spans="1:19" s="26" customFormat="1" ht="14" x14ac:dyDescent="0.3">
      <c r="A79" s="20"/>
      <c r="B79" s="516" t="s">
        <v>209</v>
      </c>
      <c r="C79" s="501"/>
      <c r="D79" s="506" t="s">
        <v>1070</v>
      </c>
      <c r="E79" s="501"/>
      <c r="F79" s="30"/>
      <c r="J79" s="20"/>
      <c r="K79" s="20"/>
      <c r="L79" s="20"/>
      <c r="M79" s="20"/>
      <c r="N79" s="20"/>
      <c r="O79" s="20"/>
      <c r="P79" s="20"/>
      <c r="Q79" s="20"/>
      <c r="R79" s="20"/>
      <c r="S79" s="20"/>
    </row>
    <row r="80" spans="1:19" s="26" customFormat="1" ht="14" x14ac:dyDescent="0.3">
      <c r="A80" s="20"/>
      <c r="B80" s="516" t="s">
        <v>1071</v>
      </c>
      <c r="C80" s="501"/>
      <c r="D80" s="506" t="s">
        <v>214</v>
      </c>
      <c r="E80" s="501"/>
      <c r="F80" s="30"/>
      <c r="J80" s="20"/>
      <c r="K80" s="20"/>
      <c r="L80" s="20"/>
      <c r="M80" s="20"/>
      <c r="N80" s="20"/>
      <c r="O80" s="20"/>
      <c r="P80" s="20"/>
      <c r="Q80" s="20"/>
      <c r="R80" s="20"/>
      <c r="S80" s="20"/>
    </row>
    <row r="81" spans="1:19" s="26" customFormat="1" ht="14" x14ac:dyDescent="0.25">
      <c r="A81" s="20"/>
      <c r="B81" s="507" t="s">
        <v>211</v>
      </c>
      <c r="C81" s="501"/>
      <c r="D81" s="508" t="s">
        <v>217</v>
      </c>
      <c r="E81" s="501"/>
      <c r="F81" s="30"/>
      <c r="J81" s="20"/>
      <c r="K81" s="20"/>
      <c r="L81" s="20"/>
      <c r="M81" s="20"/>
      <c r="N81" s="20"/>
      <c r="O81" s="20"/>
      <c r="P81" s="20"/>
      <c r="Q81" s="20"/>
      <c r="R81" s="20"/>
      <c r="S81" s="20"/>
    </row>
    <row r="82" spans="1:19" s="26" customFormat="1" ht="14" x14ac:dyDescent="0.25">
      <c r="A82" s="20"/>
      <c r="B82" s="507" t="s">
        <v>213</v>
      </c>
      <c r="C82" s="501"/>
      <c r="D82" s="508" t="s">
        <v>1072</v>
      </c>
      <c r="E82" s="501"/>
      <c r="F82" s="30"/>
      <c r="J82" s="20"/>
      <c r="K82" s="20"/>
      <c r="L82" s="20"/>
      <c r="M82" s="20"/>
      <c r="N82" s="20"/>
      <c r="O82" s="20"/>
      <c r="P82" s="20"/>
      <c r="Q82" s="20"/>
      <c r="R82" s="20"/>
      <c r="S82" s="20"/>
    </row>
    <row r="83" spans="1:19" s="26" customFormat="1" ht="14" x14ac:dyDescent="0.25">
      <c r="A83" s="20"/>
      <c r="B83" s="507" t="s">
        <v>215</v>
      </c>
      <c r="C83" s="501"/>
      <c r="D83" s="508" t="s">
        <v>1073</v>
      </c>
      <c r="E83" s="501"/>
      <c r="F83" s="30"/>
      <c r="J83" s="20"/>
      <c r="K83" s="20"/>
      <c r="L83" s="20"/>
      <c r="M83" s="20"/>
      <c r="N83" s="20"/>
      <c r="O83" s="20"/>
      <c r="P83" s="20"/>
      <c r="Q83" s="20"/>
      <c r="R83" s="20"/>
      <c r="S83" s="20"/>
    </row>
    <row r="84" spans="1:19" s="26" customFormat="1" ht="14" x14ac:dyDescent="0.25">
      <c r="A84" s="20"/>
      <c r="B84" s="507" t="s">
        <v>216</v>
      </c>
      <c r="C84" s="501"/>
      <c r="D84" s="508" t="s">
        <v>893</v>
      </c>
      <c r="E84" s="501"/>
      <c r="F84" s="30"/>
      <c r="J84" s="20"/>
      <c r="K84" s="20"/>
      <c r="L84" s="20"/>
      <c r="M84" s="20"/>
      <c r="N84" s="20"/>
      <c r="O84" s="20"/>
      <c r="P84" s="20"/>
      <c r="Q84" s="20"/>
      <c r="R84" s="20"/>
      <c r="S84" s="20"/>
    </row>
    <row r="85" spans="1:19" s="26" customFormat="1" ht="14" x14ac:dyDescent="0.25">
      <c r="A85" s="20"/>
      <c r="B85" s="507" t="s">
        <v>1074</v>
      </c>
      <c r="C85" s="501"/>
      <c r="D85" s="508" t="s">
        <v>220</v>
      </c>
      <c r="E85" s="501"/>
      <c r="F85" s="30"/>
      <c r="J85" s="20"/>
      <c r="K85" s="20"/>
      <c r="L85" s="20"/>
      <c r="M85" s="20"/>
      <c r="N85" s="20"/>
      <c r="O85" s="20"/>
      <c r="P85" s="20"/>
      <c r="Q85" s="20"/>
      <c r="R85" s="20"/>
      <c r="S85" s="20"/>
    </row>
    <row r="86" spans="1:19" s="26" customFormat="1" ht="14" x14ac:dyDescent="0.25">
      <c r="A86" s="20"/>
      <c r="B86" s="507" t="s">
        <v>218</v>
      </c>
      <c r="C86" s="501"/>
      <c r="D86" s="508" t="s">
        <v>905</v>
      </c>
      <c r="E86" s="501"/>
      <c r="F86" s="30"/>
      <c r="J86" s="20"/>
      <c r="K86" s="20"/>
      <c r="L86" s="20"/>
      <c r="M86" s="20"/>
      <c r="N86" s="20"/>
      <c r="O86" s="20"/>
      <c r="P86" s="20"/>
      <c r="Q86" s="20"/>
      <c r="R86" s="20"/>
      <c r="S86" s="20"/>
    </row>
    <row r="87" spans="1:19" s="26" customFormat="1" ht="14" x14ac:dyDescent="0.3">
      <c r="A87" s="20"/>
      <c r="B87" s="516" t="s">
        <v>219</v>
      </c>
      <c r="C87" s="501"/>
      <c r="D87" s="512" t="s">
        <v>1075</v>
      </c>
      <c r="E87" s="501"/>
      <c r="F87" s="30"/>
      <c r="J87" s="20"/>
      <c r="K87" s="20"/>
      <c r="L87" s="20"/>
      <c r="M87" s="20"/>
      <c r="N87" s="20"/>
      <c r="O87" s="20"/>
      <c r="P87" s="20"/>
      <c r="Q87" s="20"/>
      <c r="R87" s="20"/>
      <c r="S87" s="20"/>
    </row>
    <row r="88" spans="1:19" s="26" customFormat="1" ht="14" x14ac:dyDescent="0.3">
      <c r="A88" s="20"/>
      <c r="B88" s="516" t="s">
        <v>1076</v>
      </c>
      <c r="C88" s="501"/>
      <c r="D88" s="512" t="s">
        <v>221</v>
      </c>
      <c r="E88" s="501"/>
      <c r="F88" s="30"/>
      <c r="J88" s="20"/>
      <c r="K88" s="20"/>
      <c r="L88" s="20"/>
      <c r="M88" s="20"/>
      <c r="N88" s="20"/>
      <c r="O88" s="20"/>
      <c r="P88" s="20"/>
      <c r="Q88" s="20"/>
      <c r="R88" s="20"/>
      <c r="S88" s="20"/>
    </row>
    <row r="89" spans="1:19" s="26" customFormat="1" ht="14" x14ac:dyDescent="0.3">
      <c r="A89" s="20"/>
      <c r="B89" s="516" t="s">
        <v>222</v>
      </c>
      <c r="C89" s="501"/>
      <c r="D89" s="512" t="s">
        <v>1077</v>
      </c>
      <c r="E89" s="501"/>
      <c r="F89" s="30"/>
      <c r="J89" s="20"/>
      <c r="K89" s="20"/>
      <c r="L89" s="20"/>
      <c r="M89" s="20"/>
      <c r="N89" s="20"/>
      <c r="O89" s="20"/>
      <c r="P89" s="20"/>
      <c r="Q89" s="20"/>
      <c r="R89" s="20"/>
      <c r="S89" s="20"/>
    </row>
    <row r="90" spans="1:19" s="26" customFormat="1" ht="14" x14ac:dyDescent="0.3">
      <c r="A90" s="20"/>
      <c r="B90" s="516" t="s">
        <v>1078</v>
      </c>
      <c r="C90" s="501"/>
      <c r="D90" s="512" t="s">
        <v>223</v>
      </c>
      <c r="E90" s="501"/>
      <c r="F90" s="30"/>
      <c r="J90" s="20"/>
      <c r="K90" s="20"/>
      <c r="L90" s="20"/>
      <c r="M90" s="20"/>
      <c r="N90" s="20"/>
      <c r="O90" s="20"/>
      <c r="P90" s="20"/>
      <c r="Q90" s="20"/>
      <c r="R90" s="20"/>
      <c r="S90" s="20"/>
    </row>
    <row r="91" spans="1:19" s="26" customFormat="1" ht="14" x14ac:dyDescent="0.3">
      <c r="A91" s="20"/>
      <c r="B91" s="516" t="s">
        <v>224</v>
      </c>
      <c r="C91" s="501"/>
      <c r="D91" s="512" t="s">
        <v>225</v>
      </c>
      <c r="E91" s="501"/>
      <c r="F91" s="30"/>
    </row>
    <row r="92" spans="1:19" s="26" customFormat="1" ht="14" x14ac:dyDescent="0.3">
      <c r="A92" s="20"/>
      <c r="B92" s="516" t="s">
        <v>1079</v>
      </c>
      <c r="C92" s="501"/>
      <c r="D92" s="512" t="s">
        <v>907</v>
      </c>
      <c r="E92" s="501"/>
      <c r="F92" s="30"/>
      <c r="G92" s="20"/>
    </row>
    <row r="93" spans="1:19" s="26" customFormat="1" ht="14" x14ac:dyDescent="0.3">
      <c r="A93" s="20"/>
      <c r="B93" s="516" t="s">
        <v>1080</v>
      </c>
      <c r="C93" s="501"/>
      <c r="D93" s="512" t="s">
        <v>226</v>
      </c>
      <c r="E93" s="20"/>
      <c r="F93" s="30"/>
    </row>
    <row r="94" spans="1:19" s="26" customFormat="1" ht="14" x14ac:dyDescent="0.3">
      <c r="A94" s="20"/>
      <c r="B94" s="516" t="s">
        <v>1081</v>
      </c>
      <c r="C94" s="501"/>
      <c r="D94" s="512" t="s">
        <v>1082</v>
      </c>
      <c r="E94" s="20"/>
      <c r="F94" s="30"/>
    </row>
    <row r="95" spans="1:19" s="26" customFormat="1" ht="14" x14ac:dyDescent="0.3">
      <c r="A95" s="20"/>
      <c r="B95" s="516" t="s">
        <v>227</v>
      </c>
      <c r="C95" s="501"/>
      <c r="D95" s="512" t="s">
        <v>1083</v>
      </c>
      <c r="E95" s="20"/>
    </row>
    <row r="96" spans="1:19" s="26" customFormat="1" ht="14" x14ac:dyDescent="0.3">
      <c r="A96" s="20"/>
      <c r="B96" s="516" t="s">
        <v>906</v>
      </c>
      <c r="C96" s="501"/>
      <c r="D96" s="512" t="s">
        <v>1084</v>
      </c>
      <c r="E96" s="20"/>
    </row>
    <row r="97" spans="1:5" s="26" customFormat="1" ht="14" x14ac:dyDescent="0.3">
      <c r="A97" s="20"/>
      <c r="B97" s="516" t="s">
        <v>1085</v>
      </c>
      <c r="C97" s="501"/>
      <c r="D97" s="512" t="s">
        <v>1086</v>
      </c>
      <c r="E97" s="20"/>
    </row>
    <row r="98" spans="1:5" s="26" customFormat="1" ht="14" x14ac:dyDescent="0.3">
      <c r="A98" s="20"/>
      <c r="B98" s="516" t="s">
        <v>229</v>
      </c>
      <c r="C98" s="501"/>
      <c r="D98" s="512" t="s">
        <v>228</v>
      </c>
      <c r="E98" s="20"/>
    </row>
    <row r="99" spans="1:5" s="26" customFormat="1" ht="14" x14ac:dyDescent="0.3">
      <c r="A99" s="20"/>
      <c r="B99" s="516" t="s">
        <v>1087</v>
      </c>
      <c r="C99" s="501"/>
      <c r="D99" s="512" t="s">
        <v>230</v>
      </c>
      <c r="E99" s="20"/>
    </row>
    <row r="100" spans="1:5" s="26" customFormat="1" ht="14" x14ac:dyDescent="0.3">
      <c r="A100" s="20"/>
      <c r="B100" s="516" t="s">
        <v>1088</v>
      </c>
      <c r="C100" s="501"/>
      <c r="D100" s="512" t="s">
        <v>231</v>
      </c>
      <c r="E100" s="20"/>
    </row>
    <row r="101" spans="1:5" s="26" customFormat="1" ht="14" x14ac:dyDescent="0.3">
      <c r="A101" s="20"/>
      <c r="B101" s="516" t="s">
        <v>232</v>
      </c>
      <c r="C101" s="501"/>
      <c r="D101" s="512" t="s">
        <v>1089</v>
      </c>
      <c r="E101" s="20"/>
    </row>
    <row r="102" spans="1:5" s="26" customFormat="1" ht="14" x14ac:dyDescent="0.3">
      <c r="A102" s="20"/>
      <c r="B102" s="516" t="s">
        <v>1090</v>
      </c>
      <c r="C102" s="501"/>
      <c r="D102" s="512" t="s">
        <v>908</v>
      </c>
      <c r="E102" s="20"/>
    </row>
    <row r="103" spans="1:5" s="26" customFormat="1" ht="14" x14ac:dyDescent="0.3">
      <c r="A103" s="20"/>
      <c r="B103" s="516" t="s">
        <v>1091</v>
      </c>
      <c r="C103" s="501"/>
      <c r="D103" s="512" t="s">
        <v>1092</v>
      </c>
      <c r="E103" s="20"/>
    </row>
    <row r="104" spans="1:5" s="26" customFormat="1" ht="14" x14ac:dyDescent="0.3">
      <c r="A104" s="20"/>
      <c r="B104" s="516" t="s">
        <v>233</v>
      </c>
      <c r="C104" s="501"/>
      <c r="D104" s="512" t="s">
        <v>1093</v>
      </c>
      <c r="E104" s="20"/>
    </row>
    <row r="105" spans="1:5" s="26" customFormat="1" ht="14" x14ac:dyDescent="0.3">
      <c r="A105" s="20"/>
      <c r="B105" s="516" t="s">
        <v>234</v>
      </c>
      <c r="C105" s="501"/>
      <c r="D105" s="512" t="s">
        <v>235</v>
      </c>
      <c r="E105" s="20"/>
    </row>
    <row r="106" spans="1:5" s="26" customFormat="1" ht="14" x14ac:dyDescent="0.3">
      <c r="A106" s="20"/>
      <c r="B106" s="516" t="s">
        <v>236</v>
      </c>
      <c r="C106" s="501"/>
      <c r="D106" s="512" t="s">
        <v>237</v>
      </c>
      <c r="E106" s="20"/>
    </row>
    <row r="107" spans="1:5" s="26" customFormat="1" ht="14" x14ac:dyDescent="0.3">
      <c r="A107" s="20"/>
      <c r="B107" s="516" t="s">
        <v>1094</v>
      </c>
      <c r="C107" s="501"/>
      <c r="D107" s="512" t="s">
        <v>1095</v>
      </c>
      <c r="E107" s="20"/>
    </row>
    <row r="108" spans="1:5" s="26" customFormat="1" ht="14" x14ac:dyDescent="0.3">
      <c r="A108" s="20"/>
      <c r="B108" s="516" t="s">
        <v>239</v>
      </c>
      <c r="C108" s="501"/>
      <c r="D108" s="512" t="s">
        <v>238</v>
      </c>
      <c r="E108" s="20"/>
    </row>
    <row r="109" spans="1:5" s="26" customFormat="1" ht="14" x14ac:dyDescent="0.3">
      <c r="A109" s="20"/>
      <c r="B109" s="516" t="s">
        <v>1096</v>
      </c>
      <c r="C109" s="501"/>
      <c r="D109" s="512" t="s">
        <v>240</v>
      </c>
      <c r="E109" s="20"/>
    </row>
    <row r="110" spans="1:5" s="26" customFormat="1" ht="14.5" thickBot="1" x14ac:dyDescent="0.35">
      <c r="A110" s="20"/>
      <c r="B110" s="518" t="s">
        <v>909</v>
      </c>
      <c r="C110" s="510"/>
      <c r="D110" s="519" t="s">
        <v>1097</v>
      </c>
      <c r="E110" s="20"/>
    </row>
    <row r="111" spans="1:5" s="26" customFormat="1" ht="14" x14ac:dyDescent="0.25">
      <c r="A111" s="20"/>
      <c r="B111" s="20"/>
      <c r="C111" s="501"/>
      <c r="D111" s="501"/>
      <c r="E111" s="20"/>
    </row>
    <row r="112" spans="1:5" s="26" customFormat="1" ht="14" x14ac:dyDescent="0.25">
      <c r="A112" s="20"/>
      <c r="B112" s="20" t="s">
        <v>1255</v>
      </c>
      <c r="C112" s="501"/>
      <c r="D112" s="501"/>
      <c r="E112" s="20"/>
    </row>
    <row r="113" spans="1:5" s="26" customFormat="1" ht="14" x14ac:dyDescent="0.25">
      <c r="A113" s="20"/>
      <c r="B113" s="20"/>
      <c r="C113" s="501"/>
      <c r="D113" s="501"/>
      <c r="E113" s="20"/>
    </row>
    <row r="114" spans="1:5" s="26" customFormat="1" ht="14" x14ac:dyDescent="0.25">
      <c r="A114" s="20"/>
      <c r="B114" s="20"/>
      <c r="C114" s="501"/>
      <c r="D114" s="501"/>
      <c r="E114" s="20"/>
    </row>
    <row r="115" spans="1:5" s="26" customFormat="1" ht="14" x14ac:dyDescent="0.25">
      <c r="A115" s="20"/>
      <c r="B115" s="20"/>
      <c r="C115" s="501"/>
      <c r="D115" s="501"/>
      <c r="E115" s="20"/>
    </row>
    <row r="116" spans="1:5" s="26" customFormat="1" ht="14" x14ac:dyDescent="0.25">
      <c r="A116" s="20"/>
      <c r="B116" s="20"/>
      <c r="C116" s="501"/>
      <c r="D116" s="501"/>
      <c r="E116" s="20"/>
    </row>
    <row r="117" spans="1:5" s="26" customFormat="1" ht="14" x14ac:dyDescent="0.25">
      <c r="A117" s="20"/>
      <c r="B117" s="20"/>
      <c r="C117" s="501"/>
      <c r="D117" s="501"/>
      <c r="E117" s="20"/>
    </row>
    <row r="118" spans="1:5" s="26" customFormat="1" ht="14" x14ac:dyDescent="0.25">
      <c r="A118" s="20"/>
      <c r="B118" s="20"/>
      <c r="C118" s="501"/>
      <c r="D118" s="501"/>
      <c r="E118" s="20"/>
    </row>
    <row r="119" spans="1:5" s="26" customFormat="1" ht="14" x14ac:dyDescent="0.25">
      <c r="A119" s="20"/>
      <c r="B119" s="20"/>
      <c r="C119" s="501"/>
      <c r="D119" s="501"/>
      <c r="E119" s="20"/>
    </row>
    <row r="120" spans="1:5" s="26" customFormat="1" ht="14" x14ac:dyDescent="0.25">
      <c r="A120" s="20"/>
      <c r="B120" s="20"/>
      <c r="C120" s="501"/>
      <c r="D120" s="501"/>
      <c r="E120" s="20"/>
    </row>
    <row r="121" spans="1:5" s="26" customFormat="1" ht="14" x14ac:dyDescent="0.25">
      <c r="A121" s="20"/>
      <c r="B121" s="20"/>
      <c r="C121" s="501"/>
      <c r="D121" s="501"/>
      <c r="E121" s="20"/>
    </row>
    <row r="122" spans="1:5" s="26" customFormat="1" ht="14" x14ac:dyDescent="0.25">
      <c r="A122" s="20"/>
      <c r="B122" s="20"/>
      <c r="C122" s="501"/>
      <c r="D122" s="501"/>
      <c r="E122" s="20"/>
    </row>
    <row r="123" spans="1:5" s="26" customFormat="1" ht="14" x14ac:dyDescent="0.25">
      <c r="A123" s="20"/>
      <c r="B123" s="20"/>
      <c r="C123" s="501"/>
      <c r="D123" s="501"/>
      <c r="E123" s="20"/>
    </row>
    <row r="124" spans="1:5" s="26" customFormat="1" ht="14" x14ac:dyDescent="0.25">
      <c r="A124" s="20"/>
      <c r="B124" s="20"/>
      <c r="C124" s="501"/>
      <c r="D124" s="501"/>
      <c r="E124" s="20"/>
    </row>
    <row r="125" spans="1:5" s="26" customFormat="1" ht="14" x14ac:dyDescent="0.25">
      <c r="A125" s="20"/>
      <c r="B125" s="20"/>
      <c r="C125" s="501"/>
      <c r="D125" s="501"/>
      <c r="E125" s="20"/>
    </row>
    <row r="126" spans="1:5" s="26" customFormat="1" ht="14" x14ac:dyDescent="0.25">
      <c r="A126" s="20"/>
      <c r="B126" s="20"/>
      <c r="C126" s="501"/>
      <c r="D126" s="501"/>
      <c r="E126" s="20"/>
    </row>
    <row r="127" spans="1:5" s="26" customFormat="1" ht="14" x14ac:dyDescent="0.25">
      <c r="A127" s="20"/>
      <c r="B127" s="20"/>
      <c r="C127" s="501"/>
      <c r="D127" s="501"/>
      <c r="E127" s="20"/>
    </row>
    <row r="128" spans="1:5" s="26" customFormat="1" ht="14" x14ac:dyDescent="0.25">
      <c r="A128" s="20"/>
      <c r="B128" s="20"/>
      <c r="C128" s="501"/>
      <c r="D128" s="501"/>
      <c r="E128" s="20"/>
    </row>
    <row r="129" spans="1:5" s="26" customFormat="1" ht="14" x14ac:dyDescent="0.25">
      <c r="A129" s="20"/>
      <c r="B129" s="20"/>
      <c r="C129" s="501"/>
      <c r="D129" s="501"/>
      <c r="E129" s="20"/>
    </row>
    <row r="130" spans="1:5" s="26" customFormat="1" ht="14" x14ac:dyDescent="0.25">
      <c r="A130" s="20"/>
      <c r="B130" s="20"/>
      <c r="C130" s="501"/>
      <c r="D130" s="501"/>
      <c r="E130" s="20"/>
    </row>
    <row r="131" spans="1:5" s="26" customFormat="1" ht="14" x14ac:dyDescent="0.25">
      <c r="A131" s="20"/>
      <c r="B131" s="20"/>
      <c r="C131" s="501"/>
      <c r="D131" s="501"/>
      <c r="E131" s="20"/>
    </row>
    <row r="132" spans="1:5" s="26" customFormat="1" ht="14" x14ac:dyDescent="0.25">
      <c r="A132" s="20"/>
      <c r="B132" s="20"/>
      <c r="C132" s="501"/>
      <c r="D132" s="501"/>
      <c r="E132" s="20"/>
    </row>
    <row r="133" spans="1:5" s="26" customFormat="1" ht="14" x14ac:dyDescent="0.25">
      <c r="A133" s="20"/>
      <c r="B133" s="20"/>
      <c r="C133" s="501"/>
      <c r="D133" s="501"/>
      <c r="E133" s="20"/>
    </row>
    <row r="134" spans="1:5" s="26" customFormat="1" ht="14" x14ac:dyDescent="0.25">
      <c r="A134" s="20"/>
      <c r="B134" s="20"/>
      <c r="C134" s="501"/>
      <c r="D134" s="501"/>
      <c r="E134" s="20"/>
    </row>
    <row r="135" spans="1:5" s="26" customFormat="1" ht="14" x14ac:dyDescent="0.25">
      <c r="A135" s="20"/>
      <c r="B135" s="20"/>
      <c r="C135" s="501"/>
      <c r="D135" s="501"/>
      <c r="E135" s="20"/>
    </row>
    <row r="136" spans="1:5" s="26" customFormat="1" ht="14" x14ac:dyDescent="0.25">
      <c r="A136" s="20"/>
      <c r="B136" s="20"/>
      <c r="C136" s="501"/>
      <c r="D136" s="501"/>
      <c r="E136" s="20"/>
    </row>
    <row r="137" spans="1:5" s="26" customFormat="1" ht="14" x14ac:dyDescent="0.25">
      <c r="A137" s="20"/>
      <c r="B137" s="20"/>
      <c r="C137" s="501"/>
      <c r="D137" s="501"/>
      <c r="E137" s="20"/>
    </row>
    <row r="138" spans="1:5" s="26" customFormat="1" ht="14" x14ac:dyDescent="0.25">
      <c r="A138" s="20"/>
      <c r="B138" s="20"/>
      <c r="C138" s="501"/>
      <c r="D138" s="501"/>
      <c r="E138" s="20"/>
    </row>
    <row r="139" spans="1:5" s="26" customFormat="1" ht="14" x14ac:dyDescent="0.25">
      <c r="A139" s="20"/>
      <c r="B139" s="20"/>
      <c r="C139" s="501"/>
      <c r="D139" s="501"/>
      <c r="E139" s="20"/>
    </row>
    <row r="140" spans="1:5" s="26" customFormat="1" ht="14" x14ac:dyDescent="0.25">
      <c r="A140" s="20"/>
      <c r="B140" s="20"/>
      <c r="C140" s="501"/>
      <c r="D140" s="501"/>
      <c r="E140" s="20"/>
    </row>
    <row r="141" spans="1:5" s="26" customFormat="1" ht="14" x14ac:dyDescent="0.25">
      <c r="A141" s="20"/>
      <c r="B141" s="20"/>
      <c r="C141" s="501"/>
      <c r="D141" s="501"/>
      <c r="E141" s="20"/>
    </row>
    <row r="142" spans="1:5" s="26" customFormat="1" ht="14" x14ac:dyDescent="0.25">
      <c r="A142" s="20"/>
      <c r="B142" s="20"/>
      <c r="C142" s="501"/>
      <c r="D142" s="501"/>
      <c r="E142" s="20"/>
    </row>
    <row r="143" spans="1:5" s="26" customFormat="1" ht="14" x14ac:dyDescent="0.25">
      <c r="A143" s="20"/>
      <c r="B143" s="20"/>
      <c r="C143" s="501"/>
      <c r="D143" s="501"/>
      <c r="E143" s="20"/>
    </row>
    <row r="144" spans="1:5" s="26" customFormat="1" ht="14" x14ac:dyDescent="0.25">
      <c r="A144" s="20"/>
      <c r="B144" s="20"/>
      <c r="C144" s="501"/>
      <c r="D144" s="501"/>
      <c r="E144" s="20"/>
    </row>
    <row r="145" spans="1:5" s="26" customFormat="1" ht="14" x14ac:dyDescent="0.25">
      <c r="A145" s="20"/>
      <c r="B145" s="20"/>
      <c r="C145" s="501"/>
      <c r="D145" s="501"/>
      <c r="E145" s="20"/>
    </row>
    <row r="146" spans="1:5" s="26" customFormat="1" ht="14" x14ac:dyDescent="0.25">
      <c r="A146" s="20"/>
      <c r="B146" s="20"/>
      <c r="C146" s="501"/>
      <c r="D146" s="501"/>
      <c r="E146" s="20"/>
    </row>
    <row r="147" spans="1:5" s="26" customFormat="1" ht="14" x14ac:dyDescent="0.25">
      <c r="A147" s="20"/>
      <c r="B147" s="20"/>
      <c r="C147" s="501"/>
      <c r="D147" s="501"/>
      <c r="E147" s="20"/>
    </row>
    <row r="148" spans="1:5" s="26" customFormat="1" ht="14" x14ac:dyDescent="0.25">
      <c r="A148" s="20"/>
      <c r="B148" s="20"/>
      <c r="C148" s="501"/>
      <c r="D148" s="501"/>
      <c r="E148" s="20"/>
    </row>
    <row r="149" spans="1:5" s="26" customFormat="1" ht="14" x14ac:dyDescent="0.25">
      <c r="A149" s="20"/>
      <c r="B149" s="20"/>
      <c r="C149" s="501"/>
      <c r="D149" s="501"/>
      <c r="E149" s="20"/>
    </row>
    <row r="150" spans="1:5" s="26" customFormat="1" ht="14" x14ac:dyDescent="0.25">
      <c r="A150" s="20"/>
      <c r="B150" s="20"/>
      <c r="C150" s="501"/>
      <c r="D150" s="501"/>
      <c r="E150" s="20"/>
    </row>
    <row r="151" spans="1:5" s="26" customFormat="1" ht="14" x14ac:dyDescent="0.25">
      <c r="A151" s="20"/>
      <c r="B151" s="20"/>
      <c r="C151" s="501"/>
      <c r="D151" s="501"/>
      <c r="E151" s="20"/>
    </row>
    <row r="152" spans="1:5" s="26" customFormat="1" ht="14" x14ac:dyDescent="0.25">
      <c r="A152" s="20"/>
      <c r="B152" s="20"/>
      <c r="C152" s="501"/>
      <c r="D152" s="501"/>
      <c r="E152" s="20"/>
    </row>
    <row r="153" spans="1:5" s="26" customFormat="1" ht="14" x14ac:dyDescent="0.25">
      <c r="A153" s="20"/>
      <c r="B153" s="20"/>
      <c r="C153" s="501"/>
      <c r="D153" s="501"/>
      <c r="E153" s="20"/>
    </row>
    <row r="154" spans="1:5" s="26" customFormat="1" ht="14" x14ac:dyDescent="0.25">
      <c r="A154" s="20"/>
      <c r="B154" s="20"/>
      <c r="C154" s="501"/>
      <c r="D154" s="501"/>
      <c r="E154" s="20"/>
    </row>
    <row r="155" spans="1:5" s="26" customFormat="1" ht="14" x14ac:dyDescent="0.25">
      <c r="A155" s="20"/>
      <c r="B155" s="20"/>
      <c r="C155" s="501"/>
      <c r="D155" s="501"/>
      <c r="E155" s="20"/>
    </row>
    <row r="156" spans="1:5" s="26" customFormat="1" ht="14" x14ac:dyDescent="0.25">
      <c r="A156" s="20"/>
      <c r="B156" s="20"/>
      <c r="C156" s="501"/>
      <c r="D156" s="501"/>
      <c r="E156" s="20"/>
    </row>
    <row r="157" spans="1:5" s="26" customFormat="1" ht="14" x14ac:dyDescent="0.25">
      <c r="A157" s="20"/>
      <c r="B157" s="20"/>
      <c r="C157" s="501"/>
      <c r="D157" s="501"/>
      <c r="E157" s="20"/>
    </row>
    <row r="158" spans="1:5" s="26" customFormat="1" ht="14" x14ac:dyDescent="0.25">
      <c r="A158" s="20"/>
      <c r="B158" s="20"/>
      <c r="C158" s="501"/>
      <c r="D158" s="501"/>
      <c r="E158" s="20"/>
    </row>
    <row r="159" spans="1:5" s="26" customFormat="1" ht="14" x14ac:dyDescent="0.25">
      <c r="A159" s="20"/>
      <c r="B159" s="20"/>
      <c r="C159" s="501"/>
      <c r="D159" s="501"/>
      <c r="E159" s="20"/>
    </row>
    <row r="160" spans="1:5" s="26" customFormat="1" ht="14" x14ac:dyDescent="0.25">
      <c r="A160" s="20"/>
      <c r="B160" s="20"/>
      <c r="C160" s="501"/>
      <c r="D160" s="501"/>
      <c r="E160" s="20"/>
    </row>
    <row r="161" spans="1:5" s="26" customFormat="1" ht="14" x14ac:dyDescent="0.25">
      <c r="A161" s="20"/>
      <c r="B161" s="20"/>
      <c r="C161" s="501"/>
      <c r="D161" s="501"/>
      <c r="E161" s="20"/>
    </row>
    <row r="162" spans="1:5" s="26" customFormat="1" ht="14" x14ac:dyDescent="0.25">
      <c r="A162" s="20"/>
      <c r="B162" s="20"/>
      <c r="C162" s="501"/>
      <c r="D162" s="501"/>
      <c r="E162" s="20"/>
    </row>
    <row r="163" spans="1:5" s="26" customFormat="1" ht="14" x14ac:dyDescent="0.25">
      <c r="A163" s="20"/>
      <c r="B163" s="20"/>
      <c r="C163" s="501"/>
      <c r="D163" s="501"/>
      <c r="E163" s="20"/>
    </row>
    <row r="164" spans="1:5" s="26" customFormat="1" ht="14" x14ac:dyDescent="0.25">
      <c r="A164" s="20"/>
      <c r="B164" s="20"/>
      <c r="C164" s="501"/>
      <c r="D164" s="501"/>
      <c r="E164" s="20"/>
    </row>
    <row r="165" spans="1:5" s="26" customFormat="1" ht="14" x14ac:dyDescent="0.25">
      <c r="A165" s="20"/>
      <c r="B165" s="20"/>
      <c r="C165" s="501"/>
      <c r="D165" s="501"/>
      <c r="E165" s="20"/>
    </row>
    <row r="166" spans="1:5" s="26" customFormat="1" ht="14" x14ac:dyDescent="0.25">
      <c r="A166" s="20"/>
      <c r="B166" s="20"/>
      <c r="C166" s="501"/>
      <c r="D166" s="501"/>
      <c r="E166" s="20"/>
    </row>
    <row r="167" spans="1:5" s="26" customFormat="1" ht="14" x14ac:dyDescent="0.25">
      <c r="A167" s="20"/>
      <c r="B167" s="20"/>
      <c r="C167" s="501"/>
      <c r="D167" s="501"/>
      <c r="E167" s="20"/>
    </row>
    <row r="168" spans="1:5" s="26" customFormat="1" ht="14" x14ac:dyDescent="0.25">
      <c r="A168" s="20"/>
      <c r="B168" s="20"/>
      <c r="C168" s="501"/>
      <c r="D168" s="501"/>
      <c r="E168" s="20"/>
    </row>
    <row r="169" spans="1:5" s="26" customFormat="1" ht="14" x14ac:dyDescent="0.25">
      <c r="A169" s="20"/>
      <c r="B169" s="20"/>
      <c r="C169" s="501"/>
      <c r="D169" s="501"/>
      <c r="E169" s="20"/>
    </row>
    <row r="170" spans="1:5" s="26" customFormat="1" ht="14" x14ac:dyDescent="0.25">
      <c r="A170" s="20"/>
      <c r="B170" s="20"/>
      <c r="C170" s="501"/>
      <c r="D170" s="501"/>
      <c r="E170" s="20"/>
    </row>
    <row r="171" spans="1:5" s="26" customFormat="1" ht="14" x14ac:dyDescent="0.25">
      <c r="A171" s="20"/>
      <c r="B171" s="20"/>
      <c r="C171" s="501"/>
      <c r="D171" s="501"/>
      <c r="E171" s="20"/>
    </row>
    <row r="172" spans="1:5" s="26" customFormat="1" ht="14" x14ac:dyDescent="0.25">
      <c r="A172" s="20"/>
      <c r="B172" s="20"/>
      <c r="C172" s="501"/>
      <c r="D172" s="501"/>
      <c r="E172" s="20"/>
    </row>
    <row r="173" spans="1:5" s="26" customFormat="1" ht="14" x14ac:dyDescent="0.25">
      <c r="A173" s="20"/>
      <c r="B173" s="20"/>
      <c r="C173" s="501"/>
      <c r="D173" s="501"/>
      <c r="E173" s="20"/>
    </row>
    <row r="174" spans="1:5" s="26" customFormat="1" ht="14" x14ac:dyDescent="0.25">
      <c r="A174" s="20"/>
      <c r="B174" s="20"/>
      <c r="C174" s="501"/>
      <c r="D174" s="501"/>
      <c r="E174" s="20"/>
    </row>
    <row r="175" spans="1:5" s="26" customFormat="1" ht="14" x14ac:dyDescent="0.25">
      <c r="A175" s="20"/>
      <c r="B175" s="20"/>
      <c r="C175" s="501"/>
      <c r="D175" s="501"/>
      <c r="E175" s="20"/>
    </row>
    <row r="176" spans="1:5" s="26" customFormat="1" ht="14" x14ac:dyDescent="0.25">
      <c r="A176" s="20"/>
      <c r="B176" s="20"/>
      <c r="C176" s="501"/>
      <c r="D176" s="501"/>
      <c r="E176" s="20"/>
    </row>
    <row r="177" spans="1:5" s="26" customFormat="1" ht="14" x14ac:dyDescent="0.25">
      <c r="A177" s="20"/>
      <c r="B177" s="20"/>
      <c r="C177" s="501"/>
      <c r="D177" s="501"/>
      <c r="E177" s="20"/>
    </row>
    <row r="178" spans="1:5" s="26" customFormat="1" ht="14" x14ac:dyDescent="0.25">
      <c r="A178" s="20"/>
      <c r="B178" s="20"/>
      <c r="C178" s="501"/>
      <c r="D178" s="501"/>
      <c r="E178" s="20"/>
    </row>
    <row r="179" spans="1:5" s="26" customFormat="1" ht="14" x14ac:dyDescent="0.25">
      <c r="A179" s="20"/>
      <c r="B179" s="20"/>
      <c r="C179" s="501"/>
      <c r="D179" s="501"/>
      <c r="E179" s="20"/>
    </row>
    <row r="180" spans="1:5" s="26" customFormat="1" ht="14" x14ac:dyDescent="0.25">
      <c r="A180" s="20"/>
      <c r="B180" s="20"/>
      <c r="C180" s="501"/>
      <c r="D180" s="501"/>
      <c r="E180" s="20"/>
    </row>
    <row r="181" spans="1:5" s="26" customFormat="1" ht="14" x14ac:dyDescent="0.25">
      <c r="A181" s="20"/>
      <c r="B181" s="20"/>
      <c r="C181" s="501"/>
      <c r="D181" s="501"/>
      <c r="E181" s="20"/>
    </row>
    <row r="182" spans="1:5" s="26" customFormat="1" ht="14" x14ac:dyDescent="0.25">
      <c r="A182" s="20"/>
      <c r="B182" s="20"/>
      <c r="C182" s="501"/>
      <c r="D182" s="501"/>
      <c r="E182" s="20"/>
    </row>
    <row r="183" spans="1:5" s="26" customFormat="1" ht="14" x14ac:dyDescent="0.25">
      <c r="A183" s="20"/>
      <c r="B183" s="20"/>
      <c r="C183" s="501"/>
      <c r="D183" s="501"/>
      <c r="E183" s="20"/>
    </row>
    <row r="184" spans="1:5" s="26" customFormat="1" ht="14" x14ac:dyDescent="0.25">
      <c r="A184" s="20"/>
      <c r="B184" s="20"/>
      <c r="C184" s="501"/>
      <c r="D184" s="501"/>
      <c r="E184" s="20"/>
    </row>
    <row r="185" spans="1:5" s="26" customFormat="1" ht="14" x14ac:dyDescent="0.25">
      <c r="A185" s="20"/>
      <c r="B185" s="20"/>
      <c r="C185" s="501"/>
      <c r="D185" s="501"/>
      <c r="E185" s="20"/>
    </row>
    <row r="186" spans="1:5" s="26" customFormat="1" ht="14" x14ac:dyDescent="0.25">
      <c r="A186" s="20"/>
      <c r="B186" s="20"/>
      <c r="C186" s="501"/>
      <c r="D186" s="501"/>
      <c r="E186" s="20"/>
    </row>
    <row r="187" spans="1:5" s="26" customFormat="1" ht="14" x14ac:dyDescent="0.25">
      <c r="A187" s="20"/>
      <c r="B187" s="20"/>
      <c r="C187" s="501"/>
      <c r="D187" s="501"/>
      <c r="E187" s="20"/>
    </row>
    <row r="188" spans="1:5" ht="14" x14ac:dyDescent="0.25">
      <c r="C188" s="501"/>
      <c r="D188" s="501"/>
    </row>
    <row r="189" spans="1:5" ht="14" x14ac:dyDescent="0.25">
      <c r="C189" s="501"/>
      <c r="D189" s="501"/>
    </row>
    <row r="190" spans="1:5" ht="14" x14ac:dyDescent="0.25">
      <c r="C190" s="501"/>
      <c r="D190" s="501"/>
    </row>
    <row r="191" spans="1:5" ht="14" x14ac:dyDescent="0.25">
      <c r="C191" s="501"/>
      <c r="D191" s="501"/>
    </row>
    <row r="192" spans="1:5" ht="14" x14ac:dyDescent="0.25">
      <c r="C192" s="501"/>
      <c r="D192" s="501"/>
    </row>
    <row r="193" spans="2:4" ht="14" x14ac:dyDescent="0.25">
      <c r="C193" s="501"/>
      <c r="D193" s="501"/>
    </row>
    <row r="194" spans="2:4" ht="14" x14ac:dyDescent="0.25">
      <c r="C194" s="501"/>
      <c r="D194" s="501"/>
    </row>
    <row r="195" spans="2:4" ht="14" x14ac:dyDescent="0.25">
      <c r="C195" s="501"/>
      <c r="D195" s="501"/>
    </row>
    <row r="200" spans="2:4" x14ac:dyDescent="0.25">
      <c r="B200" s="517"/>
    </row>
    <row r="201" spans="2:4" x14ac:dyDescent="0.25">
      <c r="B201" s="517"/>
    </row>
    <row r="202" spans="2:4" x14ac:dyDescent="0.25">
      <c r="C202" s="517"/>
      <c r="D202" s="517"/>
    </row>
    <row r="203" spans="2:4" x14ac:dyDescent="0.25">
      <c r="C203" s="517"/>
      <c r="D203" s="517"/>
    </row>
    <row r="204" spans="2:4" x14ac:dyDescent="0.25">
      <c r="C204" s="517"/>
    </row>
    <row r="205" spans="2:4" x14ac:dyDescent="0.25">
      <c r="C205" s="517"/>
    </row>
    <row r="206" spans="2:4" x14ac:dyDescent="0.25">
      <c r="C206" s="517"/>
    </row>
  </sheetData>
  <mergeCells count="4">
    <mergeCell ref="B3:D3"/>
    <mergeCell ref="B4:D4"/>
    <mergeCell ref="B21:D21"/>
    <mergeCell ref="B46:D46"/>
  </mergeCells>
  <conditionalFormatting sqref="B28">
    <cfRule type="expression" dxfId="15" priority="15">
      <formula>#REF!="Visszavonva"</formula>
    </cfRule>
  </conditionalFormatting>
  <conditionalFormatting sqref="B41">
    <cfRule type="expression" dxfId="14" priority="18">
      <formula>#REF!="Visszavonva"</formula>
    </cfRule>
  </conditionalFormatting>
  <conditionalFormatting sqref="B47:B48">
    <cfRule type="expression" dxfId="13" priority="14">
      <formula>$N75="Visszavonva"</formula>
    </cfRule>
  </conditionalFormatting>
  <conditionalFormatting sqref="B57">
    <cfRule type="expression" dxfId="12" priority="13">
      <formula>$N77="Visszavonva"</formula>
    </cfRule>
  </conditionalFormatting>
  <conditionalFormatting sqref="B70">
    <cfRule type="expression" dxfId="11" priority="12">
      <formula>$N78="Visszavonva"</formula>
    </cfRule>
  </conditionalFormatting>
  <conditionalFormatting sqref="B71">
    <cfRule type="expression" dxfId="10" priority="19">
      <formula>$N84="Visszavonva"</formula>
    </cfRule>
  </conditionalFormatting>
  <conditionalFormatting sqref="B72:B74">
    <cfRule type="expression" dxfId="9" priority="9">
      <formula>$N79="Visszavonva"</formula>
    </cfRule>
  </conditionalFormatting>
  <conditionalFormatting sqref="B76">
    <cfRule type="expression" dxfId="8" priority="20">
      <formula>$N85="Visszavonva"</formula>
    </cfRule>
  </conditionalFormatting>
  <conditionalFormatting sqref="B81:B86">
    <cfRule type="expression" dxfId="7" priority="8">
      <formula>$N73="Visszavonva"</formula>
    </cfRule>
  </conditionalFormatting>
  <conditionalFormatting sqref="B84">
    <cfRule type="expression" dxfId="6" priority="7">
      <formula>$N74="Visszavonva"</formula>
    </cfRule>
  </conditionalFormatting>
  <conditionalFormatting sqref="D31:D32">
    <cfRule type="expression" dxfId="5" priority="2">
      <formula>#REF!="Visszavonva"</formula>
    </cfRule>
  </conditionalFormatting>
  <conditionalFormatting sqref="D38">
    <cfRule type="expression" dxfId="4" priority="16">
      <formula>#REF!="Visszavonva"</formula>
    </cfRule>
  </conditionalFormatting>
  <conditionalFormatting sqref="D52:D53">
    <cfRule type="expression" dxfId="3" priority="22">
      <formula>$N75="Visszavonva"</formula>
    </cfRule>
  </conditionalFormatting>
  <conditionalFormatting sqref="D69">
    <cfRule type="expression" dxfId="2" priority="21">
      <formula>$N83="Visszavonva"</formula>
    </cfRule>
  </conditionalFormatting>
  <conditionalFormatting sqref="D73:D76">
    <cfRule type="expression" dxfId="1" priority="4">
      <formula>$N77="Visszavonva"</formula>
    </cfRule>
  </conditionalFormatting>
  <conditionalFormatting sqref="D81:D86">
    <cfRule type="expression" dxfId="0" priority="3">
      <formula>$N81="Visszavonva"</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BE15A-7DB1-455A-A0A7-ECECD93A8F33}">
  <dimension ref="A1:K20"/>
  <sheetViews>
    <sheetView workbookViewId="0">
      <selection activeCell="D19" sqref="D19"/>
    </sheetView>
  </sheetViews>
  <sheetFormatPr defaultRowHeight="14.5" x14ac:dyDescent="0.35"/>
  <cols>
    <col min="4" max="4" width="60.81640625" customWidth="1"/>
    <col min="10" max="10" width="10.1796875" customWidth="1"/>
  </cols>
  <sheetData>
    <row r="1" spans="1:11" ht="15.5" x14ac:dyDescent="0.35">
      <c r="A1" s="467" t="s">
        <v>1008</v>
      </c>
      <c r="B1" s="468"/>
      <c r="C1" s="468"/>
      <c r="D1" s="468"/>
      <c r="E1" s="468"/>
      <c r="F1" s="468"/>
      <c r="G1" s="468"/>
      <c r="H1" s="468"/>
      <c r="I1" s="1"/>
      <c r="J1" s="1"/>
    </row>
    <row r="2" spans="1:11" x14ac:dyDescent="0.35">
      <c r="A2" s="468" t="s">
        <v>1009</v>
      </c>
      <c r="B2" s="468"/>
      <c r="C2" s="468"/>
      <c r="D2" s="468"/>
      <c r="E2" s="468"/>
      <c r="F2" s="468"/>
      <c r="G2" s="468"/>
      <c r="H2" s="468"/>
      <c r="I2" s="1"/>
      <c r="J2" s="1"/>
    </row>
    <row r="3" spans="1:11" ht="15" thickBot="1" x14ac:dyDescent="0.4">
      <c r="A3" s="468"/>
      <c r="B3" s="468"/>
      <c r="C3" s="468"/>
      <c r="D3" s="468"/>
      <c r="E3" s="469"/>
      <c r="F3" s="469"/>
      <c r="G3" s="469"/>
      <c r="H3" s="469"/>
      <c r="I3" s="1"/>
      <c r="J3" s="1"/>
    </row>
    <row r="4" spans="1:11" ht="15" thickBot="1" x14ac:dyDescent="0.4">
      <c r="A4" s="743"/>
      <c r="B4" s="744"/>
      <c r="C4" s="744"/>
      <c r="D4" s="745"/>
      <c r="E4" s="470">
        <v>2018</v>
      </c>
      <c r="F4" s="470">
        <v>2019</v>
      </c>
      <c r="G4" s="470">
        <v>2020</v>
      </c>
      <c r="H4" s="470">
        <v>2021</v>
      </c>
      <c r="I4" s="470">
        <v>2022</v>
      </c>
      <c r="J4" s="470">
        <v>2023</v>
      </c>
      <c r="K4" s="470">
        <v>2024</v>
      </c>
    </row>
    <row r="5" spans="1:11" ht="15.5" thickTop="1" x14ac:dyDescent="0.35">
      <c r="A5" s="746" t="s">
        <v>1248</v>
      </c>
      <c r="B5" s="747"/>
      <c r="C5" s="747"/>
      <c r="D5" s="748"/>
      <c r="E5" s="471">
        <v>16918.343499999999</v>
      </c>
      <c r="F5" s="471">
        <v>7567.5999999999995</v>
      </c>
      <c r="G5" s="471">
        <v>7013.99</v>
      </c>
      <c r="H5" s="471">
        <v>6804.9819047619048</v>
      </c>
      <c r="I5" s="472">
        <v>6800</v>
      </c>
      <c r="J5" s="472">
        <v>6683</v>
      </c>
      <c r="K5" s="472">
        <v>6608.6989999999996</v>
      </c>
    </row>
    <row r="6" spans="1:11" ht="30.75" customHeight="1" x14ac:dyDescent="0.35">
      <c r="A6" s="473"/>
      <c r="B6" s="749" t="s">
        <v>1010</v>
      </c>
      <c r="C6" s="749"/>
      <c r="D6" s="750"/>
      <c r="E6" s="32">
        <v>4611.6792416161006</v>
      </c>
      <c r="F6" s="32">
        <v>4072.73</v>
      </c>
      <c r="G6" s="32">
        <v>4111.59</v>
      </c>
      <c r="H6" s="32">
        <v>3979.2466226580627</v>
      </c>
      <c r="I6" s="474">
        <v>3875</v>
      </c>
      <c r="J6" s="474">
        <v>3743.77</v>
      </c>
      <c r="K6" s="474">
        <v>3657.4189999999999</v>
      </c>
    </row>
    <row r="7" spans="1:11" ht="26" x14ac:dyDescent="0.35">
      <c r="A7" s="751"/>
      <c r="B7" s="752"/>
      <c r="C7" s="753"/>
      <c r="D7" s="475" t="s">
        <v>1011</v>
      </c>
      <c r="E7" s="32">
        <v>249.22</v>
      </c>
      <c r="F7" s="32">
        <v>243.6</v>
      </c>
      <c r="G7" s="32">
        <v>243.5</v>
      </c>
      <c r="H7" s="32">
        <v>246</v>
      </c>
      <c r="I7" s="474">
        <v>247</v>
      </c>
      <c r="J7" s="474">
        <v>252</v>
      </c>
      <c r="K7" s="474">
        <v>249</v>
      </c>
    </row>
    <row r="8" spans="1:11" ht="26" x14ac:dyDescent="0.35">
      <c r="A8" s="754"/>
      <c r="B8" s="755"/>
      <c r="C8" s="756"/>
      <c r="D8" s="475" t="s">
        <v>1012</v>
      </c>
      <c r="E8" s="32">
        <v>721</v>
      </c>
      <c r="F8" s="32">
        <v>685</v>
      </c>
      <c r="G8" s="32">
        <v>699</v>
      </c>
      <c r="H8" s="32">
        <v>695</v>
      </c>
      <c r="I8" s="474">
        <v>659</v>
      </c>
      <c r="J8" s="474">
        <v>661</v>
      </c>
      <c r="K8" s="474">
        <v>654</v>
      </c>
    </row>
    <row r="9" spans="1:11" ht="26" x14ac:dyDescent="0.35">
      <c r="A9" s="754"/>
      <c r="B9" s="755"/>
      <c r="C9" s="756"/>
      <c r="D9" s="475" t="s">
        <v>1013</v>
      </c>
      <c r="E9" s="476">
        <v>2542.5</v>
      </c>
      <c r="F9" s="476">
        <v>2505</v>
      </c>
      <c r="G9" s="476">
        <v>2435.4</v>
      </c>
      <c r="H9" s="476">
        <v>2435</v>
      </c>
      <c r="I9" s="477">
        <v>2451</v>
      </c>
      <c r="J9" s="477">
        <v>2277.56</v>
      </c>
      <c r="K9" s="477">
        <v>2191.62</v>
      </c>
    </row>
    <row r="10" spans="1:11" ht="26" x14ac:dyDescent="0.35">
      <c r="A10" s="754"/>
      <c r="B10" s="755"/>
      <c r="C10" s="756"/>
      <c r="D10" s="475" t="s">
        <v>1014</v>
      </c>
      <c r="E10" s="476">
        <v>597.95924161609992</v>
      </c>
      <c r="F10" s="476">
        <v>536.77</v>
      </c>
      <c r="G10" s="476">
        <v>633.69000000000005</v>
      </c>
      <c r="H10" s="476">
        <v>522.16999999999996</v>
      </c>
      <c r="I10" s="477">
        <v>445.07199999999995</v>
      </c>
      <c r="J10" s="477">
        <v>475.21</v>
      </c>
      <c r="K10" s="477">
        <v>495.79899999999998</v>
      </c>
    </row>
    <row r="11" spans="1:11" ht="26" x14ac:dyDescent="0.35">
      <c r="A11" s="754"/>
      <c r="B11" s="755"/>
      <c r="C11" s="756"/>
      <c r="D11" s="475" t="s">
        <v>1015</v>
      </c>
      <c r="E11" s="476">
        <v>495</v>
      </c>
      <c r="F11" s="476">
        <v>92.36</v>
      </c>
      <c r="G11" s="476">
        <v>90</v>
      </c>
      <c r="H11" s="476">
        <v>72</v>
      </c>
      <c r="I11" s="477">
        <v>64</v>
      </c>
      <c r="J11" s="477">
        <v>69</v>
      </c>
      <c r="K11" s="477">
        <v>56</v>
      </c>
    </row>
    <row r="12" spans="1:11" ht="26" x14ac:dyDescent="0.35">
      <c r="A12" s="754"/>
      <c r="B12" s="755"/>
      <c r="C12" s="756"/>
      <c r="D12" s="475" t="s">
        <v>1016</v>
      </c>
      <c r="E12" s="478" t="s">
        <v>1250</v>
      </c>
      <c r="F12" s="478" t="s">
        <v>1250</v>
      </c>
      <c r="G12" s="478" t="s">
        <v>1250</v>
      </c>
      <c r="H12" s="478" t="s">
        <v>1250</v>
      </c>
      <c r="I12" s="478" t="s">
        <v>1250</v>
      </c>
      <c r="J12" s="478" t="s">
        <v>1250</v>
      </c>
      <c r="K12" s="478" t="s">
        <v>1250</v>
      </c>
    </row>
    <row r="13" spans="1:11" ht="26.5" thickBot="1" x14ac:dyDescent="0.4">
      <c r="A13" s="757"/>
      <c r="B13" s="758"/>
      <c r="C13" s="759"/>
      <c r="D13" s="479" t="s">
        <v>1017</v>
      </c>
      <c r="E13" s="480">
        <v>6</v>
      </c>
      <c r="F13" s="480">
        <v>10</v>
      </c>
      <c r="G13" s="480">
        <v>10</v>
      </c>
      <c r="H13" s="480">
        <v>9.0766226580626306</v>
      </c>
      <c r="I13" s="481">
        <v>9</v>
      </c>
      <c r="J13" s="481">
        <v>9</v>
      </c>
      <c r="K13" s="481">
        <v>11</v>
      </c>
    </row>
    <row r="14" spans="1:11" x14ac:dyDescent="0.35">
      <c r="A14" s="33"/>
      <c r="B14" s="33"/>
      <c r="C14" s="33"/>
      <c r="D14" s="33"/>
      <c r="E14" s="33"/>
      <c r="F14" s="33"/>
      <c r="G14" s="33"/>
      <c r="H14" s="33"/>
      <c r="I14" s="1"/>
      <c r="J14" s="1"/>
    </row>
    <row r="15" spans="1:11" x14ac:dyDescent="0.35">
      <c r="A15" s="468" t="s">
        <v>1018</v>
      </c>
      <c r="B15" s="468"/>
      <c r="C15" s="468"/>
      <c r="D15" s="468"/>
      <c r="E15" s="468"/>
      <c r="F15" s="468"/>
      <c r="G15" s="33"/>
      <c r="H15" s="33"/>
      <c r="I15" s="1"/>
      <c r="J15" s="1"/>
    </row>
    <row r="16" spans="1:11" x14ac:dyDescent="0.35">
      <c r="A16" s="760" t="s">
        <v>1247</v>
      </c>
      <c r="B16" s="760"/>
      <c r="C16" s="760"/>
      <c r="D16" s="760"/>
      <c r="E16" s="760"/>
      <c r="F16" s="760"/>
      <c r="G16" s="33"/>
      <c r="H16" s="33"/>
      <c r="I16" s="1"/>
      <c r="J16" s="1"/>
    </row>
    <row r="17" spans="1:11" ht="16.5" x14ac:dyDescent="0.35">
      <c r="A17" s="33" t="s">
        <v>1249</v>
      </c>
      <c r="B17" s="33"/>
      <c r="C17" s="33"/>
      <c r="D17" s="33"/>
      <c r="E17" s="33"/>
      <c r="F17" s="33"/>
      <c r="G17" s="33"/>
      <c r="H17" s="33"/>
      <c r="I17" s="1"/>
      <c r="J17" s="1"/>
    </row>
    <row r="20" spans="1:11" x14ac:dyDescent="0.35">
      <c r="E20" s="103"/>
      <c r="F20" s="103"/>
      <c r="G20" s="103"/>
      <c r="H20" s="103"/>
      <c r="I20" s="103"/>
      <c r="J20" s="103"/>
      <c r="K20" s="103"/>
    </row>
  </sheetData>
  <mergeCells count="5">
    <mergeCell ref="A4:D4"/>
    <mergeCell ref="A5:D5"/>
    <mergeCell ref="B6:D6"/>
    <mergeCell ref="A7:C13"/>
    <mergeCell ref="A16:F16"/>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D41D6-6858-44AC-A98A-720F00FABB69}">
  <dimension ref="A1:K16"/>
  <sheetViews>
    <sheetView workbookViewId="0">
      <selection activeCell="B4" sqref="B4"/>
    </sheetView>
  </sheetViews>
  <sheetFormatPr defaultColWidth="9.1796875" defaultRowHeight="14.5" x14ac:dyDescent="0.35"/>
  <cols>
    <col min="1" max="1" width="8.1796875" style="1" customWidth="1"/>
    <col min="2" max="2" width="82.1796875" style="1" customWidth="1"/>
    <col min="3" max="3" width="16.453125" style="1" customWidth="1"/>
    <col min="4" max="4" width="19.453125" style="1" customWidth="1"/>
    <col min="5" max="5" width="17.1796875" style="1" customWidth="1"/>
    <col min="6" max="6" width="19.453125" style="1" customWidth="1"/>
    <col min="7" max="9" width="19" style="1" customWidth="1"/>
    <col min="10" max="10" width="17.453125" style="1" bestFit="1" customWidth="1"/>
    <col min="11" max="16384" width="9.1796875" style="1"/>
  </cols>
  <sheetData>
    <row r="1" spans="1:11" x14ac:dyDescent="0.35">
      <c r="A1" s="351"/>
      <c r="B1" s="36"/>
      <c r="C1" s="36"/>
      <c r="D1" s="36"/>
      <c r="E1" s="36"/>
      <c r="F1" s="36"/>
      <c r="G1" s="36"/>
      <c r="H1" s="36"/>
      <c r="I1" s="36"/>
      <c r="J1" s="36"/>
      <c r="K1" s="352"/>
    </row>
    <row r="2" spans="1:11" ht="15.5" x14ac:dyDescent="0.35">
      <c r="A2" s="353"/>
      <c r="B2" s="37" t="s">
        <v>1251</v>
      </c>
      <c r="C2" s="38"/>
      <c r="D2" s="38"/>
      <c r="E2" s="38"/>
      <c r="F2" s="38"/>
      <c r="G2" s="38"/>
      <c r="H2" s="38"/>
      <c r="I2" s="38"/>
      <c r="J2" s="39"/>
      <c r="K2" s="354"/>
    </row>
    <row r="3" spans="1:11" ht="15.5" x14ac:dyDescent="0.35">
      <c r="A3" s="353"/>
      <c r="B3" s="37" t="s">
        <v>1252</v>
      </c>
      <c r="C3" s="38"/>
      <c r="D3" s="38"/>
      <c r="E3" s="38"/>
      <c r="F3" s="38"/>
      <c r="G3" s="38"/>
      <c r="H3" s="38"/>
      <c r="I3" s="38"/>
      <c r="J3" s="39"/>
      <c r="K3" s="354"/>
    </row>
    <row r="4" spans="1:11" ht="15" thickBot="1" x14ac:dyDescent="0.4">
      <c r="A4" s="353"/>
      <c r="B4" s="38"/>
      <c r="C4" s="38"/>
      <c r="D4" s="38"/>
      <c r="E4" s="38"/>
      <c r="F4" s="38"/>
      <c r="G4" s="38"/>
      <c r="H4" s="38"/>
      <c r="I4" s="38"/>
      <c r="J4" s="40" t="s">
        <v>249</v>
      </c>
      <c r="K4" s="354"/>
    </row>
    <row r="5" spans="1:11" ht="65.5" thickBot="1" x14ac:dyDescent="0.4">
      <c r="A5" s="353"/>
      <c r="B5" s="41" t="s">
        <v>250</v>
      </c>
      <c r="C5" s="42" t="s">
        <v>251</v>
      </c>
      <c r="D5" s="358" t="s">
        <v>252</v>
      </c>
      <c r="E5" s="43" t="s">
        <v>253</v>
      </c>
      <c r="F5" s="43" t="s">
        <v>254</v>
      </c>
      <c r="G5" s="43" t="s">
        <v>255</v>
      </c>
      <c r="H5" s="44" t="s">
        <v>256</v>
      </c>
      <c r="I5" s="44" t="s">
        <v>257</v>
      </c>
      <c r="J5" s="45" t="s">
        <v>258</v>
      </c>
      <c r="K5" s="354"/>
    </row>
    <row r="6" spans="1:11" ht="25" x14ac:dyDescent="0.35">
      <c r="A6" s="353"/>
      <c r="B6" s="46" t="s">
        <v>259</v>
      </c>
      <c r="C6" s="47">
        <v>0</v>
      </c>
      <c r="D6" s="47">
        <v>0</v>
      </c>
      <c r="E6" s="47">
        <v>0</v>
      </c>
      <c r="F6" s="47">
        <v>0</v>
      </c>
      <c r="G6" s="47">
        <v>0</v>
      </c>
      <c r="H6" s="47">
        <v>0</v>
      </c>
      <c r="I6" s="47">
        <v>0</v>
      </c>
      <c r="J6" s="47">
        <v>0</v>
      </c>
      <c r="K6" s="354"/>
    </row>
    <row r="7" spans="1:11" ht="25" x14ac:dyDescent="0.35">
      <c r="A7" s="353"/>
      <c r="B7" s="48" t="s">
        <v>260</v>
      </c>
      <c r="C7" s="49">
        <v>0</v>
      </c>
      <c r="D7" s="49">
        <v>0</v>
      </c>
      <c r="E7" s="49">
        <v>1.0833386544530953E-3</v>
      </c>
      <c r="F7" s="49">
        <v>0</v>
      </c>
      <c r="G7" s="49">
        <v>6.6670796923502789E-3</v>
      </c>
      <c r="H7" s="49">
        <v>0</v>
      </c>
      <c r="I7" s="49">
        <v>0</v>
      </c>
      <c r="J7" s="49">
        <v>6.2140491453082508E-3</v>
      </c>
      <c r="K7" s="354"/>
    </row>
    <row r="8" spans="1:11" ht="25" x14ac:dyDescent="0.35">
      <c r="A8" s="353"/>
      <c r="B8" s="48" t="s">
        <v>261</v>
      </c>
      <c r="C8" s="49">
        <v>100</v>
      </c>
      <c r="D8" s="49">
        <v>0</v>
      </c>
      <c r="E8" s="49">
        <v>18.93751290242389</v>
      </c>
      <c r="F8" s="49">
        <v>100</v>
      </c>
      <c r="G8" s="49">
        <v>6.8252937839699737</v>
      </c>
      <c r="H8" s="49">
        <v>42.773632431918635</v>
      </c>
      <c r="I8" s="49">
        <v>100</v>
      </c>
      <c r="J8" s="49">
        <v>10.250599009652719</v>
      </c>
      <c r="K8" s="354"/>
    </row>
    <row r="9" spans="1:11" ht="26" x14ac:dyDescent="0.35">
      <c r="A9" s="353"/>
      <c r="B9" s="50" t="s">
        <v>262</v>
      </c>
      <c r="C9" s="51">
        <v>100</v>
      </c>
      <c r="D9" s="51">
        <v>0</v>
      </c>
      <c r="E9" s="51">
        <v>18.938596241078343</v>
      </c>
      <c r="F9" s="51">
        <v>100</v>
      </c>
      <c r="G9" s="51">
        <v>6.8319608636623244</v>
      </c>
      <c r="H9" s="51">
        <v>42.773632431918635</v>
      </c>
      <c r="I9" s="51">
        <v>100</v>
      </c>
      <c r="J9" s="51">
        <v>10.256813058798027</v>
      </c>
      <c r="K9" s="354"/>
    </row>
    <row r="10" spans="1:11" ht="25" x14ac:dyDescent="0.35">
      <c r="A10" s="353"/>
      <c r="B10" s="48" t="s">
        <v>263</v>
      </c>
      <c r="C10" s="49">
        <v>0</v>
      </c>
      <c r="D10" s="49">
        <v>100</v>
      </c>
      <c r="E10" s="49">
        <v>27.955809701878842</v>
      </c>
      <c r="F10" s="49">
        <v>0</v>
      </c>
      <c r="G10" s="49">
        <v>0.11500032420783508</v>
      </c>
      <c r="H10" s="49">
        <v>0</v>
      </c>
      <c r="I10" s="49">
        <v>0</v>
      </c>
      <c r="J10" s="49">
        <v>1.7253468186426166</v>
      </c>
      <c r="K10" s="354"/>
    </row>
    <row r="11" spans="1:11" ht="25" x14ac:dyDescent="0.35">
      <c r="A11" s="353"/>
      <c r="B11" s="48" t="s">
        <v>264</v>
      </c>
      <c r="C11" s="49">
        <v>0</v>
      </c>
      <c r="D11" s="49">
        <v>0</v>
      </c>
      <c r="E11" s="49">
        <v>0</v>
      </c>
      <c r="F11" s="49">
        <v>0</v>
      </c>
      <c r="G11" s="49">
        <v>69.648425255786293</v>
      </c>
      <c r="H11" s="49">
        <v>57.226367568081358</v>
      </c>
      <c r="I11" s="49">
        <v>0</v>
      </c>
      <c r="J11" s="49">
        <v>64.806629251831495</v>
      </c>
      <c r="K11" s="354"/>
    </row>
    <row r="12" spans="1:11" ht="26" x14ac:dyDescent="0.35">
      <c r="A12" s="353"/>
      <c r="B12" s="50" t="s">
        <v>265</v>
      </c>
      <c r="C12" s="51">
        <v>0</v>
      </c>
      <c r="D12" s="51">
        <v>100</v>
      </c>
      <c r="E12" s="51">
        <v>27.955809701878842</v>
      </c>
      <c r="F12" s="51">
        <v>0</v>
      </c>
      <c r="G12" s="51">
        <v>69.763425579994134</v>
      </c>
      <c r="H12" s="51">
        <v>57.226367568081358</v>
      </c>
      <c r="I12" s="51">
        <v>0</v>
      </c>
      <c r="J12" s="51">
        <v>66.531976070474101</v>
      </c>
      <c r="K12" s="354"/>
    </row>
    <row r="13" spans="1:11" ht="25" x14ac:dyDescent="0.35">
      <c r="A13" s="353"/>
      <c r="B13" s="48" t="s">
        <v>266</v>
      </c>
      <c r="C13" s="49">
        <v>0</v>
      </c>
      <c r="D13" s="49">
        <v>0</v>
      </c>
      <c r="E13" s="49">
        <v>0</v>
      </c>
      <c r="F13" s="49">
        <v>0</v>
      </c>
      <c r="G13" s="49">
        <v>0</v>
      </c>
      <c r="H13" s="49">
        <v>0</v>
      </c>
      <c r="I13" s="49">
        <v>0</v>
      </c>
      <c r="J13" s="49">
        <v>0</v>
      </c>
      <c r="K13" s="354"/>
    </row>
    <row r="14" spans="1:11" ht="28.5" thickBot="1" x14ac:dyDescent="0.4">
      <c r="A14" s="353"/>
      <c r="B14" s="52" t="s">
        <v>267</v>
      </c>
      <c r="C14" s="53">
        <v>100</v>
      </c>
      <c r="D14" s="53">
        <v>100</v>
      </c>
      <c r="E14" s="53">
        <v>100</v>
      </c>
      <c r="F14" s="53">
        <v>100</v>
      </c>
      <c r="G14" s="53">
        <v>100</v>
      </c>
      <c r="H14" s="53">
        <v>100</v>
      </c>
      <c r="I14" s="53">
        <v>100</v>
      </c>
      <c r="J14" s="53">
        <v>100</v>
      </c>
      <c r="K14" s="354"/>
    </row>
    <row r="15" spans="1:11" x14ac:dyDescent="0.35">
      <c r="A15" s="353"/>
      <c r="B15" s="160"/>
      <c r="C15" s="160"/>
      <c r="D15" s="160"/>
      <c r="E15" s="160"/>
      <c r="F15" s="160"/>
      <c r="G15" s="160"/>
      <c r="H15" s="160"/>
      <c r="I15" s="160"/>
      <c r="J15" s="160"/>
      <c r="K15" s="354"/>
    </row>
    <row r="16" spans="1:11" ht="15" thickBot="1" x14ac:dyDescent="0.4">
      <c r="A16" s="355"/>
      <c r="B16" s="356"/>
      <c r="C16" s="356"/>
      <c r="D16" s="356"/>
      <c r="E16" s="356"/>
      <c r="F16" s="356"/>
      <c r="G16" s="356"/>
      <c r="H16" s="356"/>
      <c r="I16" s="356"/>
      <c r="J16" s="356"/>
      <c r="K16" s="35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52</vt:i4>
      </vt:variant>
    </vt:vector>
  </HeadingPairs>
  <TitlesOfParts>
    <vt:vector size="52" baseType="lpstr">
      <vt:lpstr>Impresszum</vt:lpstr>
      <vt:lpstr>Tartalomjegyzek</vt:lpstr>
      <vt:lpstr>Bevezetes</vt:lpstr>
      <vt:lpstr>1.1</vt:lpstr>
      <vt:lpstr>1.2</vt:lpstr>
      <vt:lpstr>1.3</vt:lpstr>
      <vt:lpstr>1.4</vt:lpstr>
      <vt:lpstr>1.5</vt:lpstr>
      <vt:lpstr>1.6</vt:lpstr>
      <vt:lpstr>1.7</vt:lpstr>
      <vt:lpstr>1.8</vt:lpstr>
      <vt:lpstr>1.9</vt:lpstr>
      <vt:lpstr>1.10</vt:lpstr>
      <vt:lpstr>2.1</vt:lpstr>
      <vt:lpstr>2.2A</vt:lpstr>
      <vt:lpstr>2.2B</vt:lpstr>
      <vt:lpstr>2.3</vt:lpstr>
      <vt:lpstr>2.4</vt:lpstr>
      <vt:lpstr>2.5</vt:lpstr>
      <vt:lpstr>2.6</vt:lpstr>
      <vt:lpstr>2.7</vt:lpstr>
      <vt:lpstr>2.8</vt:lpstr>
      <vt:lpstr>2.9</vt:lpstr>
      <vt:lpstr>2.10</vt:lpstr>
      <vt:lpstr>2.11</vt:lpstr>
      <vt:lpstr>2.12</vt:lpstr>
      <vt:lpstr>3.1</vt:lpstr>
      <vt:lpstr>3.2</vt:lpstr>
      <vt:lpstr>3.3</vt:lpstr>
      <vt:lpstr>3.4A</vt:lpstr>
      <vt:lpstr>3.4B</vt:lpstr>
      <vt:lpstr>3.4C</vt:lpstr>
      <vt:lpstr>3.5</vt:lpstr>
      <vt:lpstr>3.6</vt:lpstr>
      <vt:lpstr>3.7</vt:lpstr>
      <vt:lpstr>4.1</vt:lpstr>
      <vt:lpstr>4.2</vt:lpstr>
      <vt:lpstr>4.3</vt:lpstr>
      <vt:lpstr>4.4</vt:lpstr>
      <vt:lpstr>4.5</vt:lpstr>
      <vt:lpstr>4.6</vt:lpstr>
      <vt:lpstr>4.7</vt:lpstr>
      <vt:lpstr>4.8</vt:lpstr>
      <vt:lpstr>4.9</vt:lpstr>
      <vt:lpstr>4.10</vt:lpstr>
      <vt:lpstr>4.11</vt:lpstr>
      <vt:lpstr>4.12</vt:lpstr>
      <vt:lpstr>5.1</vt:lpstr>
      <vt:lpstr>5.2</vt:lpstr>
      <vt:lpstr>5.3</vt:lpstr>
      <vt:lpstr>5.4</vt:lpstr>
      <vt:lpstr>5.5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2025-12-17T11:25:28Z</dcterms:created>
  <dcterms:modified xsi:type="dcterms:W3CDTF">2025-12-17T11:25:31Z</dcterms:modified>
</cp:coreProperties>
</file>